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gs\OneDrive\Coaching\Tigers\Tigers 19-20 Programme\"/>
    </mc:Choice>
  </mc:AlternateContent>
  <xr:revisionPtr revIDLastSave="239" documentId="11_E9F6A2343A8470C2C89AF13B86A7662C928A2B01" xr6:coauthVersionLast="45" xr6:coauthVersionMax="45" xr10:uidLastSave="{99689E22-81CA-4DC2-A1A6-8662571F85AE}"/>
  <bookViews>
    <workbookView xWindow="-90" yWindow="-90" windowWidth="19380" windowHeight="10380" firstSheet="3" activeTab="3" xr2:uid="{00000000-000D-0000-FFFF-FFFF00000000}"/>
  </bookViews>
  <sheets>
    <sheet name="Registration Forms" sheetId="1" state="hidden" r:id="rId1"/>
    <sheet name="Session Format" sheetId="39" state="hidden" r:id="rId2"/>
    <sheet name="Progamme" sheetId="17" state="hidden" r:id="rId3"/>
    <sheet name="Programme" sheetId="46" r:id="rId4"/>
    <sheet name="Events" sheetId="21" state="hidden" r:id="rId5"/>
    <sheet name="Validation Detail" sheetId="23" state="hidden" r:id="rId6"/>
    <sheet name="Facilities" sheetId="45" state="hidden" r:id="rId7"/>
    <sheet name="16 Sep 19" sheetId="43" state="hidden" r:id="rId8"/>
    <sheet name="30 Sep 18" sheetId="42" state="hidden" r:id="rId9"/>
    <sheet name="7 Oct 18" sheetId="41" state="hidden" r:id="rId10"/>
    <sheet name="14 Oct 18" sheetId="44" state="hidden" r:id="rId11"/>
  </sheets>
  <definedNames>
    <definedName name="_xlnm._FilterDatabase" localSheetId="2" hidden="1">Progamme!$A$3:$I$98</definedName>
    <definedName name="_xlnm.Print_Titles" localSheetId="10">'14 Oct 18'!$5:$5</definedName>
    <definedName name="_xlnm.Print_Titles" localSheetId="7">'16 Sep 19'!$5:$5</definedName>
    <definedName name="_xlnm.Print_Titles" localSheetId="8">'30 Sep 18'!$5:$5</definedName>
    <definedName name="_xlnm.Print_Titles" localSheetId="9">'7 Oct 18'!$5:$5</definedName>
    <definedName name="_xlnm.Print_Titles" localSheetId="0">'Registration Forms'!$A:$A</definedName>
    <definedName name="_xlnm.Print_Titles" localSheetId="1">'Session Format'!$5:$5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6" l="1"/>
  <c r="A8" i="46"/>
  <c r="A9" i="46"/>
  <c r="A11" i="46"/>
  <c r="A13" i="46"/>
  <c r="A15" i="46"/>
  <c r="A16" i="46"/>
  <c r="A18" i="46"/>
  <c r="A20" i="46"/>
  <c r="A22" i="46"/>
  <c r="A24" i="46"/>
  <c r="A26" i="46"/>
  <c r="A28" i="46"/>
  <c r="A30" i="46"/>
  <c r="A33" i="46"/>
  <c r="A35" i="46"/>
  <c r="A37" i="46"/>
  <c r="A39" i="46"/>
  <c r="A41" i="46"/>
  <c r="A43" i="46"/>
  <c r="A44" i="46"/>
  <c r="A46" i="46"/>
  <c r="A48" i="46"/>
  <c r="A50" i="46"/>
  <c r="A51" i="46"/>
  <c r="A53" i="46"/>
  <c r="A55" i="46"/>
  <c r="A56" i="46"/>
  <c r="A58" i="46"/>
  <c r="A60" i="46"/>
  <c r="A61" i="46"/>
  <c r="A63" i="46"/>
  <c r="A65" i="46"/>
  <c r="A67" i="46"/>
  <c r="A69" i="46"/>
  <c r="A70" i="46"/>
  <c r="A72" i="46"/>
  <c r="A74" i="46"/>
  <c r="A76" i="46"/>
  <c r="A78" i="46"/>
  <c r="A80" i="46"/>
  <c r="A81" i="46"/>
  <c r="A83" i="46"/>
  <c r="A85" i="46"/>
  <c r="A87" i="46"/>
  <c r="A88" i="46"/>
  <c r="A90" i="46"/>
  <c r="A92" i="46"/>
  <c r="A94" i="46"/>
  <c r="A95" i="46"/>
  <c r="A97" i="46"/>
  <c r="G18" i="17"/>
  <c r="G19" i="17"/>
  <c r="G19" i="45"/>
  <c r="G18" i="45"/>
  <c r="G98" i="45"/>
  <c r="G97" i="45"/>
  <c r="G96" i="45"/>
  <c r="G95" i="45"/>
  <c r="G93" i="45"/>
  <c r="G92" i="45"/>
  <c r="G91" i="45"/>
  <c r="G90" i="45"/>
  <c r="G89" i="45"/>
  <c r="G88" i="45"/>
  <c r="G86" i="45"/>
  <c r="G85" i="45"/>
  <c r="G84" i="45"/>
  <c r="G83" i="45"/>
  <c r="G82" i="45"/>
  <c r="G81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59" i="45"/>
  <c r="G58" i="45"/>
  <c r="G57" i="45"/>
  <c r="G56" i="45"/>
  <c r="G54" i="45"/>
  <c r="G53" i="45"/>
  <c r="G52" i="45"/>
  <c r="G51" i="45"/>
  <c r="G49" i="45"/>
  <c r="G48" i="45"/>
  <c r="G47" i="45"/>
  <c r="G46" i="45"/>
  <c r="G45" i="45"/>
  <c r="G44" i="45"/>
  <c r="G42" i="45"/>
  <c r="G41" i="45"/>
  <c r="G40" i="45"/>
  <c r="G39" i="45"/>
  <c r="G38" i="45"/>
  <c r="G37" i="45"/>
  <c r="G32" i="45"/>
  <c r="G29" i="45"/>
  <c r="G28" i="45"/>
  <c r="G27" i="45"/>
  <c r="G26" i="45"/>
  <c r="G25" i="45"/>
  <c r="G24" i="45"/>
  <c r="G23" i="45"/>
  <c r="G22" i="45"/>
  <c r="G21" i="45"/>
  <c r="G20" i="45"/>
  <c r="G15" i="45"/>
  <c r="G14" i="45"/>
  <c r="G13" i="45"/>
  <c r="G12" i="45"/>
  <c r="G11" i="45"/>
  <c r="G10" i="45"/>
  <c r="G9" i="45"/>
  <c r="G7" i="45"/>
  <c r="G6" i="45"/>
  <c r="A6" i="45"/>
  <c r="A8" i="45"/>
  <c r="A9" i="45"/>
  <c r="A11" i="45"/>
  <c r="A13" i="45"/>
  <c r="A15" i="45"/>
  <c r="A16" i="45"/>
  <c r="A18" i="45"/>
  <c r="A20" i="45"/>
  <c r="A22" i="45"/>
  <c r="A24" i="45"/>
  <c r="A26" i="45"/>
  <c r="A28" i="45"/>
  <c r="A30" i="45"/>
  <c r="A33" i="45"/>
  <c r="A35" i="45"/>
  <c r="A37" i="45"/>
  <c r="A39" i="45"/>
  <c r="A41" i="45"/>
  <c r="A43" i="45"/>
  <c r="A44" i="45"/>
  <c r="A46" i="45"/>
  <c r="A48" i="45"/>
  <c r="A50" i="45"/>
  <c r="A51" i="45"/>
  <c r="A53" i="45"/>
  <c r="A55" i="45"/>
  <c r="A56" i="45"/>
  <c r="A58" i="45"/>
  <c r="A60" i="45"/>
  <c r="A61" i="45"/>
  <c r="A63" i="45"/>
  <c r="A65" i="45"/>
  <c r="A67" i="45"/>
  <c r="A69" i="45"/>
  <c r="A70" i="45"/>
  <c r="A72" i="45"/>
  <c r="A74" i="45"/>
  <c r="A76" i="45"/>
  <c r="A78" i="45"/>
  <c r="A80" i="45"/>
  <c r="A81" i="45"/>
  <c r="A83" i="45"/>
  <c r="A85" i="45"/>
  <c r="A87" i="45"/>
  <c r="A88" i="45"/>
  <c r="A90" i="45"/>
  <c r="A92" i="45"/>
  <c r="A94" i="45"/>
  <c r="A95" i="45"/>
  <c r="A97" i="45"/>
  <c r="G5" i="45"/>
  <c r="G4" i="45"/>
  <c r="G9" i="17"/>
  <c r="AD6" i="23"/>
  <c r="AD7" i="23"/>
  <c r="AD8" i="23"/>
  <c r="AD5" i="23"/>
  <c r="Y8" i="23"/>
  <c r="Y7" i="23"/>
  <c r="Y6" i="23"/>
  <c r="Y5" i="23"/>
  <c r="W8" i="23"/>
  <c r="W7" i="23"/>
  <c r="W6" i="23"/>
  <c r="W5" i="23"/>
  <c r="U6" i="23"/>
  <c r="U7" i="23"/>
  <c r="U8" i="23"/>
  <c r="U5" i="23"/>
  <c r="K23" i="23"/>
  <c r="L23" i="23"/>
  <c r="L22" i="23"/>
  <c r="L21" i="23"/>
  <c r="K20" i="23"/>
  <c r="L20" i="23"/>
  <c r="G32" i="17"/>
  <c r="G11" i="17"/>
  <c r="G98" i="17"/>
  <c r="G97" i="17"/>
  <c r="G96" i="17"/>
  <c r="G95" i="17"/>
  <c r="G93" i="17"/>
  <c r="G92" i="17"/>
  <c r="G91" i="17"/>
  <c r="G90" i="17"/>
  <c r="G89" i="17"/>
  <c r="G88" i="17"/>
  <c r="G86" i="17"/>
  <c r="G85" i="17"/>
  <c r="G84" i="17"/>
  <c r="G83" i="17"/>
  <c r="G82" i="17"/>
  <c r="G81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59" i="17"/>
  <c r="G58" i="17"/>
  <c r="G57" i="17"/>
  <c r="G56" i="17"/>
  <c r="G54" i="17"/>
  <c r="G53" i="17"/>
  <c r="G52" i="17"/>
  <c r="G51" i="17"/>
  <c r="G49" i="17"/>
  <c r="G48" i="17"/>
  <c r="G47" i="17"/>
  <c r="G46" i="17"/>
  <c r="G45" i="17"/>
  <c r="G44" i="17"/>
  <c r="G42" i="17"/>
  <c r="G41" i="17"/>
  <c r="G40" i="17"/>
  <c r="G39" i="17"/>
  <c r="G38" i="17"/>
  <c r="G37" i="17"/>
  <c r="G36" i="17"/>
  <c r="G35" i="17"/>
  <c r="G34" i="17"/>
  <c r="G33" i="17"/>
  <c r="G29" i="17"/>
  <c r="G28" i="17"/>
  <c r="G27" i="17"/>
  <c r="G26" i="17"/>
  <c r="G25" i="17"/>
  <c r="G24" i="17"/>
  <c r="G23" i="17"/>
  <c r="G22" i="17"/>
  <c r="G21" i="17"/>
  <c r="G20" i="17"/>
  <c r="G16" i="17"/>
  <c r="G15" i="17"/>
  <c r="G14" i="17"/>
  <c r="G13" i="17"/>
  <c r="G12" i="17"/>
  <c r="G7" i="17"/>
  <c r="G6" i="17"/>
  <c r="A6" i="17"/>
  <c r="A8" i="17"/>
  <c r="A9" i="17"/>
  <c r="A11" i="17"/>
  <c r="A13" i="17"/>
  <c r="A15" i="17"/>
  <c r="A16" i="17"/>
  <c r="A18" i="17"/>
  <c r="A20" i="17"/>
  <c r="A22" i="17"/>
  <c r="A24" i="17"/>
  <c r="A26" i="17"/>
  <c r="A28" i="17"/>
  <c r="A30" i="17"/>
  <c r="A33" i="17"/>
  <c r="A35" i="17"/>
  <c r="A37" i="17"/>
  <c r="A39" i="17"/>
  <c r="A41" i="17"/>
  <c r="A43" i="17"/>
  <c r="A44" i="17"/>
  <c r="A46" i="17"/>
  <c r="A48" i="17"/>
  <c r="A50" i="17"/>
  <c r="A51" i="17"/>
  <c r="A53" i="17"/>
  <c r="A55" i="17"/>
  <c r="A56" i="17"/>
  <c r="A58" i="17"/>
  <c r="A60" i="17"/>
  <c r="A61" i="17"/>
  <c r="A63" i="17"/>
  <c r="A65" i="17"/>
  <c r="A67" i="17"/>
  <c r="A69" i="17"/>
  <c r="A70" i="17"/>
  <c r="A72" i="17"/>
  <c r="A74" i="17"/>
  <c r="A76" i="17"/>
  <c r="A78" i="17"/>
  <c r="A80" i="17"/>
  <c r="A81" i="17"/>
  <c r="A83" i="17"/>
  <c r="A85" i="17"/>
  <c r="A87" i="17"/>
  <c r="A88" i="17"/>
  <c r="A90" i="17"/>
  <c r="A92" i="17"/>
  <c r="A94" i="17"/>
  <c r="A95" i="17"/>
  <c r="A97" i="17"/>
  <c r="G5" i="17"/>
  <c r="G4" i="17"/>
  <c r="A4" i="23"/>
  <c r="A5" i="23"/>
  <c r="A6" i="23"/>
  <c r="A7" i="23"/>
  <c r="A8" i="23"/>
  <c r="A9" i="23"/>
  <c r="A10" i="23"/>
  <c r="A11" i="23"/>
  <c r="A12" i="23"/>
  <c r="E6" i="23"/>
  <c r="E10" i="23"/>
  <c r="E9" i="23"/>
  <c r="E7" i="23"/>
  <c r="E8" i="23"/>
  <c r="E11" i="23"/>
  <c r="E4" i="23"/>
  <c r="E5" i="23"/>
  <c r="E12" i="23"/>
  <c r="E13" i="23"/>
</calcChain>
</file>

<file path=xl/sharedStrings.xml><?xml version="1.0" encoding="utf-8"?>
<sst xmlns="http://schemas.openxmlformats.org/spreadsheetml/2006/main" count="1766" uniqueCount="501">
  <si>
    <t>Reg Number</t>
  </si>
  <si>
    <t>Parent/Guardian Contact Information</t>
  </si>
  <si>
    <t xml:space="preserve"> Katie Miller</t>
  </si>
  <si>
    <t xml:space="preserve"> Sarah Armitage</t>
  </si>
  <si>
    <t xml:space="preserve"> Eleanor Lyon Taylor</t>
  </si>
  <si>
    <t xml:space="preserve"> Eleanor lyon Taylor</t>
  </si>
  <si>
    <t xml:space="preserve"> Amanda Truman</t>
  </si>
  <si>
    <t>Sonja Ockwell</t>
  </si>
  <si>
    <t xml:space="preserve"> Leanne weston </t>
  </si>
  <si>
    <t xml:space="preserve"> Mark Cawley </t>
  </si>
  <si>
    <t xml:space="preserve"> Hammonds</t>
  </si>
  <si>
    <t xml:space="preserve"> B1, Marlborough College</t>
  </si>
  <si>
    <t xml:space="preserve"> Littlefield</t>
  </si>
  <si>
    <t xml:space="preserve"> Wycombe house ginnys drive</t>
  </si>
  <si>
    <t xml:space="preserve">21 Bream close </t>
  </si>
  <si>
    <t xml:space="preserve"> 21 horsebrook park </t>
  </si>
  <si>
    <t xml:space="preserve"> Hill View, The Common</t>
  </si>
  <si>
    <t xml:space="preserve"> Barton Dene</t>
  </si>
  <si>
    <t xml:space="preserve"> Bath road</t>
  </si>
  <si>
    <t xml:space="preserve"> Burbage</t>
  </si>
  <si>
    <t>Calne</t>
  </si>
  <si>
    <t xml:space="preserve"> Calne </t>
  </si>
  <si>
    <t xml:space="preserve"> Heddington </t>
  </si>
  <si>
    <t xml:space="preserve"> Marlborough</t>
  </si>
  <si>
    <t xml:space="preserve"> Wiltshire</t>
  </si>
  <si>
    <t xml:space="preserve"> Wilts</t>
  </si>
  <si>
    <t xml:space="preserve"> Wilts </t>
  </si>
  <si>
    <t xml:space="preserve"> Wiltshire </t>
  </si>
  <si>
    <t xml:space="preserve"> SN8 1NZ</t>
  </si>
  <si>
    <t xml:space="preserve"> SN81PA</t>
  </si>
  <si>
    <t xml:space="preserve"> SN8 1NN</t>
  </si>
  <si>
    <t xml:space="preserve"> Sn8 3Tz</t>
  </si>
  <si>
    <t>SN11 9uf</t>
  </si>
  <si>
    <t xml:space="preserve"> Sn11 8ex </t>
  </si>
  <si>
    <t xml:space="preserve"> SN11 0NZ </t>
  </si>
  <si>
    <t xml:space="preserve"> katiemiller2004@yahoo.co.uk</t>
  </si>
  <si>
    <t xml:space="preserve"> searmitage@btinternet.com</t>
  </si>
  <si>
    <t xml:space="preserve"> eleanorlyontaylor@gmail.com</t>
  </si>
  <si>
    <t xml:space="preserve"> amandatruman@hotmail.co.uk</t>
  </si>
  <si>
    <t>sonjaockwell1@sky.com</t>
  </si>
  <si>
    <t xml:space="preserve">  westonleanne@aol.co.uk </t>
  </si>
  <si>
    <t xml:space="preserve">  benwestonltd@aol.co.uk </t>
  </si>
  <si>
    <t xml:space="preserve">  mark@thecawleys.org.uk </t>
  </si>
  <si>
    <t>01672513479</t>
  </si>
  <si>
    <t xml:space="preserve"> 07767 493000</t>
  </si>
  <si>
    <t>07980830777</t>
  </si>
  <si>
    <t xml:space="preserve">07872623128 </t>
  </si>
  <si>
    <t>Child Details</t>
  </si>
  <si>
    <t xml:space="preserve"> Olivia</t>
  </si>
  <si>
    <t xml:space="preserve"> Florence</t>
  </si>
  <si>
    <t xml:space="preserve"> Ben</t>
  </si>
  <si>
    <t>Rosie</t>
  </si>
  <si>
    <t xml:space="preserve"> Emily</t>
  </si>
  <si>
    <t xml:space="preserve"> Jecca</t>
  </si>
  <si>
    <t xml:space="preserve"> Archie</t>
  </si>
  <si>
    <t xml:space="preserve"> Henrietta</t>
  </si>
  <si>
    <t>George</t>
  </si>
  <si>
    <t xml:space="preserve">  Charlie </t>
  </si>
  <si>
    <t xml:space="preserve">  Freddie </t>
  </si>
  <si>
    <t xml:space="preserve">  Molly </t>
  </si>
  <si>
    <t>William</t>
  </si>
  <si>
    <t>Logan</t>
  </si>
  <si>
    <t>Liam</t>
  </si>
  <si>
    <t>Harry</t>
  </si>
  <si>
    <t>Connor</t>
  </si>
  <si>
    <t>Kate</t>
  </si>
  <si>
    <t>Lance</t>
  </si>
  <si>
    <t>Eliza</t>
  </si>
  <si>
    <t>Bugsy</t>
  </si>
  <si>
    <t>Wizzy</t>
  </si>
  <si>
    <t>Charlotte</t>
  </si>
  <si>
    <t>Fabrizio</t>
  </si>
  <si>
    <t xml:space="preserve"> Miller</t>
  </si>
  <si>
    <t xml:space="preserve"> Armitage</t>
  </si>
  <si>
    <t xml:space="preserve"> Lyon Taylor</t>
  </si>
  <si>
    <t xml:space="preserve"> Truman</t>
  </si>
  <si>
    <t>Ockwell</t>
  </si>
  <si>
    <t xml:space="preserve">  Weston </t>
  </si>
  <si>
    <t xml:space="preserve">  Cawley </t>
  </si>
  <si>
    <t>Howe</t>
  </si>
  <si>
    <t>Hartwell</t>
  </si>
  <si>
    <t>Sullivan</t>
  </si>
  <si>
    <t>Waran</t>
  </si>
  <si>
    <t>Hartley</t>
  </si>
  <si>
    <t>Hawthorn</t>
  </si>
  <si>
    <t>Vines</t>
  </si>
  <si>
    <t>Mahon</t>
  </si>
  <si>
    <t>Wordsworth</t>
  </si>
  <si>
    <t>Pipitone</t>
  </si>
  <si>
    <t>Child  Date of Birth</t>
  </si>
  <si>
    <t xml:space="preserve"> 11/12/2005</t>
  </si>
  <si>
    <t xml:space="preserve"> 18/10/2007</t>
  </si>
  <si>
    <t xml:space="preserve"> 17/09/2006</t>
  </si>
  <si>
    <t xml:space="preserve"> 18/02/2007</t>
  </si>
  <si>
    <t xml:space="preserve"> 25/08/2008</t>
  </si>
  <si>
    <t xml:space="preserve"> 02/11/2006</t>
  </si>
  <si>
    <t xml:space="preserve"> 26/11/2008</t>
  </si>
  <si>
    <t xml:space="preserve"> 27/04/2009 </t>
  </si>
  <si>
    <t xml:space="preserve"> 30/04/2007 </t>
  </si>
  <si>
    <t>Emergency Contact Details - during coaching sessions</t>
  </si>
  <si>
    <t xml:space="preserve"> Eleanor</t>
  </si>
  <si>
    <t>Sonja</t>
  </si>
  <si>
    <t xml:space="preserve">Leanne Weston </t>
  </si>
  <si>
    <t xml:space="preserve">Ben weston </t>
  </si>
  <si>
    <t xml:space="preserve">Mark Cawley </t>
  </si>
  <si>
    <t>07767 493000</t>
  </si>
  <si>
    <t xml:space="preserve">07740 646883 </t>
  </si>
  <si>
    <t xml:space="preserve"> Mother</t>
  </si>
  <si>
    <t>Mother</t>
  </si>
  <si>
    <t xml:space="preserve"> Mum </t>
  </si>
  <si>
    <t xml:space="preserve"> Dad </t>
  </si>
  <si>
    <t xml:space="preserve"> Father </t>
  </si>
  <si>
    <t>Medical and Medications</t>
  </si>
  <si>
    <t>No</t>
  </si>
  <si>
    <t>??</t>
  </si>
  <si>
    <t>Yes (please detail below)</t>
  </si>
  <si>
    <t xml:space="preserve">No </t>
  </si>
  <si>
    <t>Medical Details</t>
  </si>
  <si>
    <t>Historical problem with hip, advised against breast stroke due to soft tissue damage. No current issues, seeing consultant again Aug 17</t>
  </si>
  <si>
    <t>Any other specific needs</t>
  </si>
  <si>
    <t>Age Category</t>
  </si>
  <si>
    <t>Tri Star 2 - age 11-12 - 200m</t>
  </si>
  <si>
    <t>Tri Star 1 - age 9-10 - 150m</t>
  </si>
  <si>
    <t xml:space="preserve">Tri Start - age 8 - 50m </t>
  </si>
  <si>
    <t xml:space="preserve">Tri Star 1 - age 9-10 - 150m </t>
  </si>
  <si>
    <t>Estimated Swim Time</t>
  </si>
  <si>
    <t xml:space="preserve">  We haven't timed, I am sorry</t>
  </si>
  <si>
    <t xml:space="preserve">  I am sorry - we have never timed any races</t>
  </si>
  <si>
    <t>200m in 7 minutes? (based on 50m in 48sec?)</t>
  </si>
  <si>
    <t xml:space="preserve">  4mins 45secs in open water</t>
  </si>
  <si>
    <t xml:space="preserve">  3mins??</t>
  </si>
  <si>
    <t>Unsure is currently level 4 swimming 91% complete</t>
  </si>
  <si>
    <t xml:space="preserve">Estimated swim time for the selected age group 1min 30 </t>
  </si>
  <si>
    <t xml:space="preserve">Estimated swim time for the selected age group 1 min 30 </t>
  </si>
  <si>
    <t xml:space="preserve">Estimated swim time for the selected age group 4 mins </t>
  </si>
  <si>
    <t>Previous Experience</t>
  </si>
  <si>
    <t>several aquathons and a triathlon</t>
  </si>
  <si>
    <t>1 traithlon and 2 aquathlons</t>
  </si>
  <si>
    <t>Calne Triathlon twice (came 2nd in first one when 8 and mid pack last year), Bobbys Triathlon 2016 (came 2nd boy) and as a team for Schools Triathlon, May 2017.</t>
  </si>
  <si>
    <t>Biathlon and aquathlon at prep school competitions</t>
  </si>
  <si>
    <t>1x non competitive charity triathlon</t>
  </si>
  <si>
    <t>Bowood tri stars 1 on 1st July</t>
  </si>
  <si>
    <t>School aquathlon- 50m swim, 600m run and school charity team triathlon at Marlborough college last month</t>
  </si>
  <si>
    <t>Calne triathlon Farringdon triathlon</t>
  </si>
  <si>
    <t>Calne tri Farringdon tri</t>
  </si>
  <si>
    <t>Molly did the white horse childrens tri in May this year. She has swum open water at the Cotwols water park and complete park runs.</t>
  </si>
  <si>
    <t>Other Sports</t>
  </si>
  <si>
    <t xml:space="preserve"> Athletics club (summer) Hockey club (winter) Swimming weekly Sport at school daily</t>
  </si>
  <si>
    <t xml:space="preserve"> cricket and athletics (summer) hockey (winter) swimming once a week sport at school</t>
  </si>
  <si>
    <t xml:space="preserve"> School sport at St Francis plus swims with Penguins x 1 per week, Marlborough Squash, MADJA, Marlborough Rugby</t>
  </si>
  <si>
    <t xml:space="preserve"> Prep school sport and swimming with Marlborough penguins</t>
  </si>
  <si>
    <t xml:space="preserve"> Swimming, cricket, rugby</t>
  </si>
  <si>
    <t xml:space="preserve"> gymnastics, swimming</t>
  </si>
  <si>
    <t xml:space="preserve">Golf Judo </t>
  </si>
  <si>
    <t xml:space="preserve">Rugby Judo </t>
  </si>
  <si>
    <t xml:space="preserve">She swims with Calne Alpha 4 on a Thursday for an hour sessions. </t>
  </si>
  <si>
    <t>Aquathlon</t>
  </si>
  <si>
    <t>Duathlon</t>
  </si>
  <si>
    <t>Year of Birth</t>
  </si>
  <si>
    <t>Swim</t>
  </si>
  <si>
    <t>South West Tigers Session Plan</t>
  </si>
  <si>
    <t>Date:</t>
  </si>
  <si>
    <t>16th September 2018</t>
  </si>
  <si>
    <t>Discipline</t>
  </si>
  <si>
    <t>Activity Title</t>
  </si>
  <si>
    <t>Description</t>
  </si>
  <si>
    <t>Teaching Points</t>
  </si>
  <si>
    <t>Equipment</t>
  </si>
  <si>
    <t>Coaches</t>
  </si>
  <si>
    <t>Warm Up 10 mins)</t>
  </si>
  <si>
    <t>Run</t>
  </si>
  <si>
    <t>1.   gentle run around - stream with red and yellow going further
2.   mobilisation exercise
3.   1-2-3-4 square.  Jog all 4 sides then Jog 3 sides then sprint 1, jog 2 sides then sprint 2, jog 1 side then sprint 3 and lastly sprint all 4.  Stop at each circuit ti let a cacth up adn rest for 10 secs.</t>
  </si>
  <si>
    <t>slow relaxed running
care on corners
light fast feet</t>
  </si>
  <si>
    <t>None
cone square</t>
  </si>
  <si>
    <t>Ciara/Ben</t>
  </si>
  <si>
    <t>Run (15 mins)</t>
  </si>
  <si>
    <t>Running under pressure</t>
  </si>
  <si>
    <t>2 or 3 Teams - mixed ability
run in turn - out to the cone for their age and then back to the white cone to pick up a word card - runners then come back to the group and describe whats on the word - when the group guess it the next one goes.  When al gone then finished.</t>
  </si>
  <si>
    <t>ask if rules need any explanation.  Runners can read card when pick up to prepare on run back</t>
  </si>
  <si>
    <t>cones
word card</t>
  </si>
  <si>
    <t>Bike</t>
  </si>
  <si>
    <t>Agility</t>
  </si>
  <si>
    <t>Agility - course of varoius elements
-weave between cones
-tarck stand
-bunny hop
-hill turn
-limbo</t>
  </si>
  <si>
    <t>Balance and agility.  Slow - try everything</t>
  </si>
  <si>
    <t>Rouond robin of activities</t>
  </si>
  <si>
    <t>Hill climb</t>
  </si>
  <si>
    <t>Start at the bottom of the hill course and brief on gear change and hill climbing.  Have 2 or 3 goes to practise</t>
  </si>
  <si>
    <t>change gear before hill
high cadence
sit up tall when climbing
balance and look ahead</t>
  </si>
  <si>
    <t>( 3 x 10 mins)</t>
  </si>
  <si>
    <t>Figure of 8</t>
  </si>
  <si>
    <t xml:space="preserve">Cone figure of 8 with crossover.  Cyclists move around to try.  Then bring in balls on top of the cone and bucket in the other circle of the 8.  </t>
  </si>
  <si>
    <t>Turning around the circle carefully.
Speed - slow
talk to the other riders
Anticipation of crossover</t>
  </si>
  <si>
    <t>South West Tigers Junior Triathlon</t>
  </si>
  <si>
    <t>Autumn Term Schedule</t>
  </si>
  <si>
    <t>Date</t>
  </si>
  <si>
    <t>Day</t>
  </si>
  <si>
    <t>Time</t>
  </si>
  <si>
    <t>Activity</t>
  </si>
  <si>
    <t>Location</t>
  </si>
  <si>
    <t>College Timetable</t>
  </si>
  <si>
    <t>College Facilities</t>
  </si>
  <si>
    <t>Other Activities</t>
  </si>
  <si>
    <t>Remarks</t>
  </si>
  <si>
    <t>Sunday</t>
  </si>
  <si>
    <t>09:00 - 09:50</t>
  </si>
  <si>
    <t>Field</t>
  </si>
  <si>
    <t>Tues 3th Students Return</t>
  </si>
  <si>
    <t>10:00 - 10:50</t>
  </si>
  <si>
    <t>Swimming - set programme</t>
  </si>
  <si>
    <t>Pool</t>
  </si>
  <si>
    <t>Swim England - finish swim 10:45</t>
  </si>
  <si>
    <t>Swimming - assessment and skills - water tag</t>
  </si>
  <si>
    <t>Exeat</t>
  </si>
  <si>
    <t>St Marys Triathlon</t>
  </si>
  <si>
    <t>Slow bike skills
- transition
- drafting
- time trial in teams</t>
  </si>
  <si>
    <t>Track</t>
  </si>
  <si>
    <t>Club Autumn Aquathlon</t>
  </si>
  <si>
    <t>Pool/Field</t>
  </si>
  <si>
    <t>Running camp</t>
  </si>
  <si>
    <t>Water Circuits</t>
  </si>
  <si>
    <t>Car park/College grounds</t>
  </si>
  <si>
    <t>Half Term</t>
  </si>
  <si>
    <t>swim England - 11:00 swim?</t>
  </si>
  <si>
    <t>Bowood Duathlon</t>
  </si>
  <si>
    <t>Swim half term assessments/fun</t>
  </si>
  <si>
    <t>Club Autumn Duathlon (no swimming)</t>
  </si>
  <si>
    <t>British water polo</t>
  </si>
  <si>
    <t>Water Polo - no pool</t>
  </si>
  <si>
    <t>Half Term Break</t>
  </si>
  <si>
    <t>British water polo
coaching courses</t>
  </si>
  <si>
    <t>Level 1 Coaching Course</t>
  </si>
  <si>
    <t>Running, teamwork and confidence session
Biking, teamwork and confidence session</t>
  </si>
  <si>
    <t>technique and speed skills and practice</t>
  </si>
  <si>
    <r>
      <t xml:space="preserve">1.   Modern Pentathlon skills
2.   Pace running and breathing control
3. </t>
    </r>
    <r>
      <rPr>
        <b/>
        <sz val="12"/>
        <color rgb="FF00B050"/>
        <rFont val="Calibri"/>
        <family val="2"/>
        <scheme val="minor"/>
      </rPr>
      <t xml:space="preserve"> monthly run handicap</t>
    </r>
  </si>
  <si>
    <t>Technique and race skills - starts and turns</t>
  </si>
  <si>
    <t>1. Bike agility
2. Transition skills</t>
  </si>
  <si>
    <t>Field/Car Park/Track</t>
  </si>
  <si>
    <t>para swim classification?</t>
  </si>
  <si>
    <t>Tiger Swim Gala</t>
  </si>
  <si>
    <t>1340 lengths</t>
  </si>
  <si>
    <t xml:space="preserve">1.  Warm up  - static basketball
2.   S&amp;C activity
3.   Bike handling activity
4.   Bike endurance
5.   Bike race - with a difference </t>
  </si>
  <si>
    <t>swim England - 11:00 swim?
Coaching course</t>
  </si>
  <si>
    <t>Channel swim (pool based!)</t>
  </si>
  <si>
    <t>technique session</t>
  </si>
  <si>
    <t>Snow Tiger Duaquathlon</t>
  </si>
  <si>
    <t>Christmas Party</t>
  </si>
  <si>
    <t>Christmas Holidays</t>
  </si>
  <si>
    <t>w/c 17/12</t>
  </si>
  <si>
    <t>tbc</t>
  </si>
  <si>
    <t>17:00</t>
  </si>
  <si>
    <t>Torchlight Santa Run</t>
  </si>
  <si>
    <t>Running time trial</t>
  </si>
  <si>
    <t>10:00 - 11:00</t>
  </si>
  <si>
    <t>Snow Tiger Series Race 1 - Aquathlon</t>
  </si>
  <si>
    <t>Local Fields</t>
  </si>
  <si>
    <t>Pool, Field</t>
  </si>
  <si>
    <t>Standard swim to run event</t>
  </si>
  <si>
    <t>Calne Aquathlon -1</t>
  </si>
  <si>
    <t>SMaRTT Smasher</t>
  </si>
  <si>
    <t>Calne Town Hall</t>
  </si>
  <si>
    <t>British Water Polo</t>
  </si>
  <si>
    <t>09:00 - 10:20</t>
  </si>
  <si>
    <t>Snow Tiger Series Race 2 - Duathlon</t>
  </si>
  <si>
    <t>Track, Field</t>
  </si>
  <si>
    <t>Standard Run to bike to run event</t>
  </si>
  <si>
    <t>Calne Aquathlon -2</t>
  </si>
  <si>
    <t>09:00 - 11:00</t>
  </si>
  <si>
    <t>Snow Tiger Series Race 3 - Duaquathlon</t>
  </si>
  <si>
    <t>exeat</t>
  </si>
  <si>
    <t>Track, Field, Pool</t>
  </si>
  <si>
    <t>Run to bike to run - move to pool area then swim to run</t>
  </si>
  <si>
    <t>Easter Holidays</t>
  </si>
  <si>
    <t>09:45 - 11:00</t>
  </si>
  <si>
    <t>Snow Tiger Series Race 4 - Biathle</t>
  </si>
  <si>
    <t>Run to swim to run</t>
  </si>
  <si>
    <t>Calne Aquathlon -3</t>
  </si>
  <si>
    <t>Holidays</t>
  </si>
  <si>
    <t>Easter Sunday/Easter Holidays</t>
  </si>
  <si>
    <t>Oldbury White Horse Triathlon</t>
  </si>
  <si>
    <t>10:00 - 11:15</t>
  </si>
  <si>
    <t>Stripy Tiger Series Race 1 - Triathlon</t>
  </si>
  <si>
    <t>Fields</t>
  </si>
  <si>
    <t>Standard swim to bike to run</t>
  </si>
  <si>
    <t>Probable Restless Tri</t>
  </si>
  <si>
    <t>Deva Middle</t>
  </si>
  <si>
    <t>09:30 - 11:00</t>
  </si>
  <si>
    <t>Stripy Tiger Series Race 2 - Reverse Triathlon</t>
  </si>
  <si>
    <t>Run to bike to swim</t>
  </si>
  <si>
    <t>Bowood Triathlon</t>
  </si>
  <si>
    <t>Bowood Tri</t>
  </si>
  <si>
    <t>Summer Holidays</t>
  </si>
  <si>
    <t>09:30 - 11:30</t>
  </si>
  <si>
    <t>Stripy Tiger Series Race 3 - Monster Tri</t>
  </si>
  <si>
    <t>run to bike to run to swim to run</t>
  </si>
  <si>
    <t>Canada</t>
  </si>
  <si>
    <t>10:00 - 11:30</t>
  </si>
  <si>
    <t>Stripy Tiger Series Race 4 - Team Tri</t>
  </si>
  <si>
    <t>Standard tri but all team swims then bikes then runs</t>
  </si>
  <si>
    <t>Woburner</t>
  </si>
  <si>
    <t>TS</t>
  </si>
  <si>
    <t>TS1</t>
  </si>
  <si>
    <t>TS2</t>
  </si>
  <si>
    <t>TS3</t>
  </si>
  <si>
    <t>Youth</t>
  </si>
  <si>
    <t>South West Tigers Event Schedule</t>
  </si>
  <si>
    <t>Event</t>
  </si>
  <si>
    <t>Age Groups</t>
  </si>
  <si>
    <t>Detail</t>
  </si>
  <si>
    <t>College/External</t>
  </si>
  <si>
    <t>SMaRTT Smasher 1 mile Race</t>
  </si>
  <si>
    <t>TS, TS1, TS2, TS3</t>
  </si>
  <si>
    <t xml:space="preserve">A one mile run event hosted in Calne by the SMaRTT running club (who a lot of the coaches belong to!). </t>
  </si>
  <si>
    <t>smasher</t>
  </si>
  <si>
    <t>Enter here:
https://www.entrycentral.com/form/107415
or on the day unless limit reached</t>
  </si>
  <si>
    <t>Saturday</t>
  </si>
  <si>
    <t>09:00</t>
  </si>
  <si>
    <t>Bath Junior Duathlon</t>
  </si>
  <si>
    <t>Odd Down Cycle Track Bath</t>
  </si>
  <si>
    <t>TS1, TS2, TS3</t>
  </si>
  <si>
    <t>Saturday 10th Mar at 09:30 - Odd Down Duathlon - first of the South West Race Series for TS1 and upwards.</t>
  </si>
  <si>
    <t>10th March Odd Down Duathlon (all sws)</t>
  </si>
  <si>
    <t>Enter here:
http://www.bathduathlon.org.uk/</t>
  </si>
  <si>
    <t>Friday</t>
  </si>
  <si>
    <t>08:30</t>
  </si>
  <si>
    <t>Castle Combe Easter Classic</t>
  </si>
  <si>
    <t>Castle Combe Motor acing Circuit</t>
  </si>
  <si>
    <t xml:space="preserve">TS, TS1, TS2, TS3
</t>
  </si>
  <si>
    <t>A series of cycle races organised by British Cycling - From under 8 - anyone born in 2010 and later</t>
  </si>
  <si>
    <t>https://www.britishcycling.org.uk/events/details/171638/Castle-Combe-Easter-Classic</t>
  </si>
  <si>
    <t>Calne Leisure Centre</t>
  </si>
  <si>
    <t>Oldbury White Horse Triathlon - Tristart and upwards.  Second in South West Series</t>
  </si>
  <si>
    <t>exeat 5th to 7th (BH)</t>
  </si>
  <si>
    <t>Oldbury Kids - Code: OWHBlue10
Discount: 10% off - Expires: 31st March
http://lpsevents.co.uk/event/oldbury-white-horse-childrens-triathlon/291</t>
  </si>
  <si>
    <t>Schools Charity Triathlon</t>
  </si>
  <si>
    <t>Marlborough College Field and Pool</t>
  </si>
  <si>
    <t>Years 3 - 8</t>
  </si>
  <si>
    <t>Schools Tri - Marlborough College</t>
  </si>
  <si>
    <t>Gloucester tri (ts1 sws)</t>
  </si>
  <si>
    <t>Entry through school - ask if they are taking part.  Further info:  https://www.britishtriathlon.org/events/flight-centre-schools-triathlon---marlborough-college_9241</t>
  </si>
  <si>
    <t>Vale Tridents Tri</t>
  </si>
  <si>
    <t>Faringdon Leisure Centre</t>
  </si>
  <si>
    <t>South West Series Triathlon</t>
  </si>
  <si>
    <t>Vale Tridents (ts1 sws)</t>
  </si>
  <si>
    <t>https://www.britishtriathlon.org/events/vale-tridents-junior-triathlon_9357</t>
  </si>
  <si>
    <t>Vale Tridents Open Water Aquathlon</t>
  </si>
  <si>
    <t>Lake 62 - Cotswold Water Park</t>
  </si>
  <si>
    <t>Informal Open water Aquathlon</t>
  </si>
  <si>
    <t>https://www.britishtriathlon.org/events/vale-tridents-annual-open-water-aquathlon_9874</t>
  </si>
  <si>
    <t>Bowood House Open Water Triathlon</t>
  </si>
  <si>
    <t>Bowood House, Derry Hill</t>
  </si>
  <si>
    <t>Bowood House 30th Jun</t>
  </si>
  <si>
    <t>Bowood Kids - Code: BowGreen10
Discount: 10% off - Expires: 31st May
http://lpsevents.co.uk/event/bowood-tri-stars/299</t>
  </si>
  <si>
    <t>Age groups for year:</t>
  </si>
  <si>
    <t>Break</t>
  </si>
  <si>
    <t>Age as at 31 Dec 19</t>
  </si>
  <si>
    <t>Age Group</t>
  </si>
  <si>
    <t>Band Colour</t>
  </si>
  <si>
    <t>Number</t>
  </si>
  <si>
    <t>Children’s race distances and age requirements</t>
  </si>
  <si>
    <t>Run 1</t>
  </si>
  <si>
    <t>Cycle (Tarmac)</t>
  </si>
  <si>
    <t>Run 2</t>
  </si>
  <si>
    <t>Run 3</t>
  </si>
  <si>
    <t>Pool Swim</t>
  </si>
  <si>
    <t>Pink</t>
  </si>
  <si>
    <t>Triathlon</t>
  </si>
  <si>
    <t>Open Water Swim</t>
  </si>
  <si>
    <t>Cycle (Grass)</t>
  </si>
  <si>
    <t>Age as at 31/12/19</t>
  </si>
  <si>
    <t>Dist (m)</t>
  </si>
  <si>
    <t>Laps</t>
  </si>
  <si>
    <t>Yellow</t>
  </si>
  <si>
    <t>Tristars Start (Age 8)</t>
  </si>
  <si>
    <t>50m</t>
  </si>
  <si>
    <t>100m</t>
  </si>
  <si>
    <t>800m</t>
  </si>
  <si>
    <t>1500m</t>
  </si>
  <si>
    <t>600m</t>
  </si>
  <si>
    <t>TriStars Start (Age 8)</t>
  </si>
  <si>
    <t>TriStars 1 (Ages 9-10)</t>
  </si>
  <si>
    <t>150m</t>
  </si>
  <si>
    <t>200m</t>
  </si>
  <si>
    <t>2km</t>
  </si>
  <si>
    <t>4km</t>
  </si>
  <si>
    <t>1200m</t>
  </si>
  <si>
    <t>Red</t>
  </si>
  <si>
    <t>TriStars 2 (Ages 11-12)</t>
  </si>
  <si>
    <t>300m</t>
  </si>
  <si>
    <t>6km</t>
  </si>
  <si>
    <t>1800m</t>
  </si>
  <si>
    <t>TriStars 3 (Ages 13-14)</t>
  </si>
  <si>
    <t>500m</t>
  </si>
  <si>
    <t>8km</t>
  </si>
  <si>
    <t>2400m</t>
  </si>
  <si>
    <t>Green</t>
  </si>
  <si>
    <t>400m</t>
  </si>
  <si>
    <t>Blue</t>
  </si>
  <si>
    <t>1600m</t>
  </si>
  <si>
    <t>transit + 1 small lap</t>
  </si>
  <si>
    <t>transit + 2 large laps</t>
  </si>
  <si>
    <t>transit + 3 large laps</t>
  </si>
  <si>
    <t>250m</t>
  </si>
  <si>
    <t>transit + 5 large laps</t>
  </si>
  <si>
    <t>3km</t>
  </si>
  <si>
    <t>Monthly Time Trial</t>
  </si>
  <si>
    <t>Distance (m)</t>
  </si>
  <si>
    <t>Lane 1</t>
  </si>
  <si>
    <t>Lane 2</t>
  </si>
  <si>
    <t>Lane 3</t>
  </si>
  <si>
    <t>Lane 4</t>
  </si>
  <si>
    <t>Lane 5</t>
  </si>
  <si>
    <t>Lane 6</t>
  </si>
  <si>
    <t>1.   gentle run around - 
2.   mobilisation exercise</t>
  </si>
  <si>
    <t>slow relaxed running</t>
  </si>
  <si>
    <t xml:space="preserve">None
</t>
  </si>
  <si>
    <t>Corners</t>
  </si>
  <si>
    <t>Cornering disciplines
 - People, power, pedal, position, peek, progress
make the turns tighter</t>
  </si>
  <si>
    <t>Round robin of activities</t>
  </si>
  <si>
    <t>Snake</t>
  </si>
  <si>
    <t xml:space="preserve">one leads and form a snake as follow my leader.  Then leader drops to back and next leader continues.  </t>
  </si>
  <si>
    <t xml:space="preserve">slow
keep it tight
</t>
  </si>
  <si>
    <t>Side by side</t>
  </si>
  <si>
    <t>2 'lanes' side by side.  
Start one at a time
then side by side
side by side with hand on shoulder
sbs with high 5's
sbs pass water bottle
cross over in lane 
etc</t>
  </si>
  <si>
    <t>Circle od doom</t>
  </si>
  <si>
    <t>All go around the circle - track stand of ride slowly.  Foot down = out.</t>
  </si>
  <si>
    <t xml:space="preserve">Turning around the circle carefully.
Speed - slow
talk to the other riders
</t>
  </si>
  <si>
    <t>7th October 2018</t>
  </si>
  <si>
    <t xml:space="preserve">1.   on track into colour groups
2.   indian running - sprints to front
3.  ball play
4.  Mobilisation
</t>
  </si>
  <si>
    <t xml:space="preserve">slow relaxed running
</t>
  </si>
  <si>
    <t xml:space="preserve">None
</t>
  </si>
  <si>
    <t>Keith</t>
  </si>
  <si>
    <t>Thinking under pressure</t>
  </si>
  <si>
    <t xml:space="preserve">4 or 3 Teams - mixed ability
Cones and ball game.
</t>
  </si>
  <si>
    <t>ask if rules need any explanation.  Think about the strategy</t>
  </si>
  <si>
    <t>cones
balls</t>
  </si>
  <si>
    <t>Agility - course of varoius elements
-weave between cones
-Fast feet/ladder
-balance bar
-hop scotch
-hudles
-ski jump
-limbo</t>
  </si>
  <si>
    <t>Balance and agility.  Slow - try everything - run to colour cone for age group</t>
  </si>
  <si>
    <t>run</t>
  </si>
  <si>
    <t>Monthly running time trial</t>
  </si>
  <si>
    <t xml:space="preserve">Each age group starts at the same time in handicap </t>
  </si>
  <si>
    <t xml:space="preserve">Take name
TS lane 1
TS 1 lane 3
TS 2 and 3 lane 5
</t>
  </si>
  <si>
    <t>TriStars Start (Age 8) - 2 - 800</t>
  </si>
  <si>
    <t>TriStars 1 (Ages 9-10) - 3 - 1250</t>
  </si>
  <si>
    <t>TriStars 2 (Ages 11-12) - 4 - 1725</t>
  </si>
  <si>
    <t>TriStars 3 (Ages 13-14) - 5 - 2150</t>
  </si>
  <si>
    <t>Circuit session</t>
  </si>
  <si>
    <t>14th October 2018</t>
  </si>
  <si>
    <t xml:space="preserve">1.   on track into colour groups
2.  Locomotion relays - different types of run/walk/etc
3.  Dribble rugby ball as group
4.  Mobilisation
</t>
  </si>
  <si>
    <t>All  Split into groups - rough ability - longer warm up for older</t>
  </si>
  <si>
    <t>Athletics (10 mins)</t>
  </si>
  <si>
    <t>Exercise lottery</t>
  </si>
  <si>
    <t xml:space="preserve">By month - run to bucket and take ball - coach has exercise for ball colour
TS and TS 1's do 5,  TS 2 and 3 do 8.  
Rest is when runner is getting ball
</t>
  </si>
  <si>
    <t>good form.  Show activity</t>
  </si>
  <si>
    <t xml:space="preserve">Agility - course of various elements
-weave between cones
-Track stand
-balance bar
-ball from cone to bucket
-limbo
-dismount and mount
Start with there and back - then add in a dismount and mount and round the track to the start
</t>
  </si>
  <si>
    <t xml:space="preserve">Balance and agility.  Slow - try everything - </t>
  </si>
  <si>
    <t>Brick</t>
  </si>
  <si>
    <t>One lap then run across pitch to coloured cones</t>
  </si>
  <si>
    <t>Do several bricks - concentrate on transitions changeover.</t>
  </si>
  <si>
    <t>concentrate on mounts dismounts - transition skills</t>
  </si>
  <si>
    <t>Technique session</t>
  </si>
  <si>
    <t>Vuelta Activity
-Time Trial/Sprint
- King of the Hlls
- Endurance stage</t>
  </si>
  <si>
    <t>10:00 - 12:00</t>
  </si>
  <si>
    <t>Warm up - Indian Running - Pacing
Run charades
Nought and crosses
Slow bike skills
- transition/brick
- circle of doom or slow race</t>
  </si>
  <si>
    <r>
      <t xml:space="preserve">1.  Intro activity
2.  Hopping circle
3.  Speed and S&amp;C
4.  Team activity - Cones and Balls
5.  </t>
    </r>
    <r>
      <rPr>
        <b/>
        <sz val="12"/>
        <color rgb="FF7030A0"/>
        <rFont val="Calibri"/>
        <family val="2"/>
        <scheme val="minor"/>
      </rPr>
      <t>monthly run Handicap</t>
    </r>
  </si>
  <si>
    <t>College Grounds</t>
  </si>
  <si>
    <t>Hash Run</t>
  </si>
  <si>
    <t>1.  Warm up activities
2.  Running Track session - relays
3.  Running technique and form</t>
  </si>
  <si>
    <t>Bike safari an option if weather good</t>
  </si>
  <si>
    <t>Club Aquathlon</t>
  </si>
  <si>
    <t>Christmas Party - no session</t>
  </si>
  <si>
    <t>No session</t>
  </si>
  <si>
    <t>Bike agility and endurance
Monthly Run Handicap</t>
  </si>
  <si>
    <t>1.   Modern Pentathlon skills
2.   Pace running and breathing control
3.  monthly run handicap</t>
  </si>
  <si>
    <t>1.  Intro activity
2.  Hopping circle
3.  Speed and S&amp;C
4.  Team activity - Cones and Balls
5.  monthly run Handicap</t>
  </si>
  <si>
    <t>Vuelta Activity
-Time Trial/Sprint
- King of the Halls
- Endurance stage</t>
  </si>
  <si>
    <r>
      <t xml:space="preserve">Slow bike skills
- transition
- drafting
- time trial in teams - relay activity
</t>
    </r>
    <r>
      <rPr>
        <sz val="12"/>
        <color rgb="FF00B050"/>
        <rFont val="Calibri"/>
        <family val="2"/>
        <scheme val="minor"/>
      </rPr>
      <t>- Monthly Run Handicap</t>
    </r>
  </si>
  <si>
    <t xml:space="preserve">Pool </t>
  </si>
  <si>
    <t xml:space="preserve">Bike agility and endurance
Slow speed bike skills
Run agility
</t>
  </si>
  <si>
    <t>1.   Warm up activities
2.   Running Track session - relays
3.  Running technique and form
or bike safari if weather permits</t>
  </si>
  <si>
    <t>Leanne</t>
  </si>
  <si>
    <t>Outside</t>
  </si>
  <si>
    <t>Ciara</t>
  </si>
  <si>
    <t>Becs</t>
  </si>
  <si>
    <t>Nick</t>
  </si>
  <si>
    <t>Gary</t>
  </si>
  <si>
    <t>Ian</t>
  </si>
  <si>
    <t>Andy</t>
  </si>
  <si>
    <t>Outside/Pool</t>
  </si>
  <si>
    <t>Yes</t>
  </si>
  <si>
    <t>Ben</t>
  </si>
  <si>
    <t>Swim half term assessments/fun/gala</t>
  </si>
  <si>
    <t>N/A</t>
  </si>
  <si>
    <t>Lead</t>
  </si>
  <si>
    <t>Becs/Ciara</t>
  </si>
  <si>
    <t>All</t>
  </si>
  <si>
    <t>Nikki</t>
  </si>
  <si>
    <t>Coach Availability</t>
  </si>
  <si>
    <t>Reamrks</t>
  </si>
  <si>
    <t>Bike agility and endurance
Slow speed bike skills
Run agility</t>
  </si>
  <si>
    <t>Christmas Party (TBC)</t>
  </si>
  <si>
    <t>Vuelta Activity
-Time Trial/Sprint
- King of the Hills
- Endurance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</si>
</sst>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1E428A"/>
      <name val="&amp;quot"/>
    </font>
    <font>
      <sz val="12"/>
      <color rgb="FF282827"/>
      <name val="&amp;quot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0"/>
      <color rgb="FF2E2E30"/>
      <name val="Arial"/>
      <family val="2"/>
    </font>
    <font>
      <sz val="11"/>
      <color rgb="FF28282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D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DFDFDF"/>
      </bottom>
      <diagonal/>
    </border>
    <border>
      <left/>
      <right/>
      <top style="thick">
        <color rgb="FFDFDFDF"/>
      </top>
      <bottom style="medium">
        <color rgb="FFDFDFD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9" xfId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4" fontId="0" fillId="2" borderId="0" xfId="0" applyNumberFormat="1" applyFill="1"/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4" borderId="1" xfId="0" applyFill="1" applyBorder="1"/>
    <xf numFmtId="0" fontId="0" fillId="4" borderId="0" xfId="0" applyFill="1" applyAlignment="1">
      <alignment horizontal="left"/>
    </xf>
    <xf numFmtId="0" fontId="0" fillId="4" borderId="0" xfId="0" applyFill="1"/>
    <xf numFmtId="0" fontId="0" fillId="2" borderId="0" xfId="0" applyFill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20" fontId="5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0" fillId="2" borderId="3" xfId="0" applyFill="1" applyBorder="1"/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20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14" fontId="8" fillId="2" borderId="18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20" fontId="8" fillId="2" borderId="3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1" xfId="0" applyFont="1" applyFill="1" applyBorder="1"/>
    <xf numFmtId="14" fontId="1" fillId="2" borderId="0" xfId="0" applyNumberFormat="1" applyFont="1" applyFill="1"/>
    <xf numFmtId="0" fontId="1" fillId="2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8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0" fillId="2" borderId="8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14" fontId="5" fillId="2" borderId="44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2" borderId="0" xfId="0" applyFill="1" applyBorder="1" applyAlignment="1">
      <alignment horizontal="center" vertical="center"/>
    </xf>
    <xf numFmtId="0" fontId="0" fillId="2" borderId="48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5" fillId="2" borderId="4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2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5" fillId="2" borderId="44" xfId="0" applyNumberFormat="1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4" fontId="5" fillId="4" borderId="45" xfId="0" applyNumberFormat="1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textRotation="255" wrapText="1"/>
    </xf>
    <xf numFmtId="0" fontId="10" fillId="3" borderId="0" xfId="0" applyFont="1" applyFill="1" applyBorder="1" applyAlignment="1">
      <alignment horizontal="center" vertical="center" textRotation="255" wrapText="1"/>
    </xf>
    <xf numFmtId="0" fontId="10" fillId="3" borderId="31" xfId="0" applyFont="1" applyFill="1" applyBorder="1" applyAlignment="1">
      <alignment horizontal="center" vertical="center" textRotation="255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10" fillId="0" borderId="3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14" fontId="8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14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4" fontId="8" fillId="2" borderId="1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itishtriathlon.org/events/vale-tridents-annual-open-water-aquathlon_9874" TargetMode="External"/><Relationship Id="rId2" Type="http://schemas.openxmlformats.org/officeDocument/2006/relationships/hyperlink" Target="https://www.britishcycling.org.uk/events/details/171638/Castle-Combe-Easter-Classic" TargetMode="External"/><Relationship Id="rId1" Type="http://schemas.openxmlformats.org/officeDocument/2006/relationships/hyperlink" Target="https://www.britishtriathlon.org/events/vale-tridents-junior-triathlon_9357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workbookViewId="0">
      <selection activeCell="M8" sqref="B8:M8"/>
    </sheetView>
  </sheetViews>
  <sheetFormatPr defaultRowHeight="14.75"/>
  <cols>
    <col min="1" max="1" width="36.54296875" style="18" bestFit="1" customWidth="1"/>
    <col min="2" max="3" width="28.26953125" bestFit="1" customWidth="1"/>
    <col min="4" max="4" width="30.1328125" bestFit="1" customWidth="1"/>
    <col min="5" max="5" width="30.1328125" customWidth="1"/>
    <col min="6" max="6" width="28.86328125" bestFit="1" customWidth="1"/>
    <col min="7" max="7" width="33.86328125" customWidth="1"/>
    <col min="8" max="9" width="29.40625" bestFit="1" customWidth="1"/>
    <col min="10" max="10" width="24.26953125" bestFit="1" customWidth="1"/>
    <col min="11" max="12" width="26.54296875" bestFit="1" customWidth="1"/>
    <col min="13" max="13" width="27" bestFit="1" customWidth="1"/>
  </cols>
  <sheetData>
    <row r="1" spans="1:25" s="1" customFormat="1">
      <c r="A1" s="15" t="s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0" customFormat="1">
      <c r="A2" s="5" t="s">
        <v>1</v>
      </c>
      <c r="B2" s="9" t="s">
        <v>2</v>
      </c>
      <c r="C2" s="9" t="s">
        <v>2</v>
      </c>
      <c r="D2" s="9" t="s">
        <v>3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6</v>
      </c>
      <c r="J2" s="9" t="s">
        <v>7</v>
      </c>
      <c r="K2" s="9" t="s">
        <v>8</v>
      </c>
      <c r="L2" s="9" t="s">
        <v>8</v>
      </c>
      <c r="M2" s="9" t="s">
        <v>9</v>
      </c>
    </row>
    <row r="3" spans="1:25" s="10" customFormat="1">
      <c r="A3" s="5"/>
      <c r="B3" s="9" t="s">
        <v>10</v>
      </c>
      <c r="C3" s="9" t="s">
        <v>10</v>
      </c>
      <c r="D3" s="9" t="s">
        <v>11</v>
      </c>
      <c r="E3" s="9" t="s">
        <v>11</v>
      </c>
      <c r="F3" s="9" t="s">
        <v>12</v>
      </c>
      <c r="G3" s="9" t="s">
        <v>12</v>
      </c>
      <c r="H3" s="9" t="s">
        <v>13</v>
      </c>
      <c r="I3" s="9" t="s">
        <v>13</v>
      </c>
      <c r="J3" s="9" t="s">
        <v>14</v>
      </c>
      <c r="K3" s="9" t="s">
        <v>15</v>
      </c>
      <c r="L3" s="9" t="s">
        <v>15</v>
      </c>
      <c r="M3" s="9" t="s">
        <v>16</v>
      </c>
    </row>
    <row r="4" spans="1:25" s="10" customFormat="1">
      <c r="A4" s="5"/>
      <c r="B4" s="9" t="s">
        <v>17</v>
      </c>
      <c r="C4" s="9" t="s">
        <v>17</v>
      </c>
      <c r="D4" s="19"/>
      <c r="E4" s="19"/>
      <c r="F4" s="9" t="s">
        <v>18</v>
      </c>
      <c r="G4" s="9" t="s">
        <v>18</v>
      </c>
      <c r="H4" s="9" t="s">
        <v>19</v>
      </c>
      <c r="I4" s="9" t="s">
        <v>19</v>
      </c>
      <c r="J4" s="9" t="s">
        <v>20</v>
      </c>
      <c r="K4" s="9" t="s">
        <v>21</v>
      </c>
      <c r="L4" s="9" t="s">
        <v>21</v>
      </c>
      <c r="M4" s="9" t="s">
        <v>22</v>
      </c>
    </row>
    <row r="5" spans="1:25" s="10" customFormat="1">
      <c r="A5" s="5"/>
      <c r="B5" s="9" t="s">
        <v>23</v>
      </c>
      <c r="C5" s="9" t="s">
        <v>23</v>
      </c>
      <c r="D5" s="9" t="s">
        <v>23</v>
      </c>
      <c r="E5" s="9" t="s">
        <v>23</v>
      </c>
      <c r="F5" s="9" t="s">
        <v>23</v>
      </c>
      <c r="G5" s="9" t="s">
        <v>23</v>
      </c>
      <c r="H5" s="9" t="s">
        <v>23</v>
      </c>
      <c r="I5" s="9" t="s">
        <v>23</v>
      </c>
      <c r="J5" s="9"/>
      <c r="K5" s="9"/>
      <c r="L5" s="9"/>
      <c r="M5" s="9"/>
    </row>
    <row r="6" spans="1:25" s="10" customFormat="1">
      <c r="A6" s="5"/>
      <c r="B6" s="9" t="s">
        <v>24</v>
      </c>
      <c r="C6" s="9" t="s">
        <v>24</v>
      </c>
      <c r="D6" s="9" t="s">
        <v>24</v>
      </c>
      <c r="E6" s="9" t="s">
        <v>24</v>
      </c>
      <c r="F6" s="9"/>
      <c r="G6" s="9" t="s">
        <v>25</v>
      </c>
      <c r="H6" s="9" t="s">
        <v>25</v>
      </c>
      <c r="I6" s="9" t="s">
        <v>25</v>
      </c>
      <c r="J6" s="9"/>
      <c r="K6" s="9" t="s">
        <v>26</v>
      </c>
      <c r="L6" s="9" t="s">
        <v>26</v>
      </c>
      <c r="M6" s="9" t="s">
        <v>27</v>
      </c>
    </row>
    <row r="7" spans="1:25" s="10" customFormat="1">
      <c r="A7" s="5"/>
      <c r="B7" s="9" t="s">
        <v>28</v>
      </c>
      <c r="C7" s="9" t="s">
        <v>28</v>
      </c>
      <c r="D7" s="9" t="s">
        <v>29</v>
      </c>
      <c r="E7" s="9" t="s">
        <v>29</v>
      </c>
      <c r="F7" s="9" t="s">
        <v>30</v>
      </c>
      <c r="G7" s="9" t="s">
        <v>30</v>
      </c>
      <c r="H7" s="9" t="s">
        <v>31</v>
      </c>
      <c r="I7" s="9" t="s">
        <v>31</v>
      </c>
      <c r="J7" s="9" t="s">
        <v>32</v>
      </c>
      <c r="K7" s="9" t="s">
        <v>33</v>
      </c>
      <c r="L7" s="9" t="s">
        <v>33</v>
      </c>
      <c r="M7" s="9" t="s">
        <v>34</v>
      </c>
    </row>
    <row r="8" spans="1:25" s="10" customFormat="1">
      <c r="A8" s="5"/>
      <c r="B8" s="9" t="s">
        <v>35</v>
      </c>
      <c r="C8" s="9" t="s">
        <v>35</v>
      </c>
      <c r="D8" s="9" t="s">
        <v>36</v>
      </c>
      <c r="E8" s="9" t="s">
        <v>36</v>
      </c>
      <c r="F8" s="9" t="s">
        <v>37</v>
      </c>
      <c r="G8" s="9" t="s">
        <v>37</v>
      </c>
      <c r="H8" s="9" t="s">
        <v>38</v>
      </c>
      <c r="I8" s="9" t="s">
        <v>38</v>
      </c>
      <c r="J8" s="9" t="s">
        <v>39</v>
      </c>
      <c r="K8" s="9" t="s">
        <v>40</v>
      </c>
      <c r="L8" s="9" t="s">
        <v>41</v>
      </c>
      <c r="M8" s="9" t="s">
        <v>42</v>
      </c>
    </row>
    <row r="9" spans="1:25" s="13" customFormat="1">
      <c r="A9" s="16"/>
      <c r="B9" s="11">
        <v>7816890220</v>
      </c>
      <c r="C9" s="11" t="s">
        <v>43</v>
      </c>
      <c r="D9" s="11" t="s">
        <v>44</v>
      </c>
      <c r="E9" s="11" t="s">
        <v>44</v>
      </c>
      <c r="F9" s="11" t="s">
        <v>45</v>
      </c>
      <c r="G9" s="11" t="s">
        <v>45</v>
      </c>
      <c r="H9" s="12">
        <v>447796538922</v>
      </c>
      <c r="I9" s="12">
        <v>447796538922</v>
      </c>
      <c r="J9" s="12" t="s">
        <v>46</v>
      </c>
      <c r="K9" s="12">
        <v>7500061677</v>
      </c>
      <c r="L9" s="12">
        <v>7791356460</v>
      </c>
      <c r="M9" s="12">
        <v>7740646883</v>
      </c>
    </row>
    <row r="10" spans="1:25" s="10" customFormat="1">
      <c r="A10" s="5" t="s">
        <v>47</v>
      </c>
      <c r="B10" s="9" t="s">
        <v>48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53</v>
      </c>
      <c r="H10" s="9" t="s">
        <v>54</v>
      </c>
      <c r="I10" s="9" t="s">
        <v>55</v>
      </c>
      <c r="J10" s="9" t="s">
        <v>56</v>
      </c>
      <c r="K10" s="9" t="s">
        <v>57</v>
      </c>
      <c r="L10" s="9" t="s">
        <v>58</v>
      </c>
      <c r="M10" s="9" t="s">
        <v>59</v>
      </c>
      <c r="N10" s="10" t="s">
        <v>60</v>
      </c>
      <c r="O10" s="10" t="s">
        <v>61</v>
      </c>
      <c r="P10" s="10" t="s">
        <v>62</v>
      </c>
      <c r="Q10" s="10" t="s">
        <v>63</v>
      </c>
      <c r="R10" s="10" t="s">
        <v>64</v>
      </c>
      <c r="S10" s="10" t="s">
        <v>65</v>
      </c>
      <c r="T10" s="10" t="s">
        <v>66</v>
      </c>
      <c r="U10" s="10" t="s">
        <v>67</v>
      </c>
      <c r="V10" s="10" t="s">
        <v>68</v>
      </c>
      <c r="W10" s="10" t="s">
        <v>69</v>
      </c>
      <c r="X10" s="10" t="s">
        <v>70</v>
      </c>
      <c r="Y10" s="10" t="s">
        <v>71</v>
      </c>
    </row>
    <row r="11" spans="1:25" s="10" customFormat="1">
      <c r="A11" s="5"/>
      <c r="B11" s="9" t="s">
        <v>72</v>
      </c>
      <c r="C11" s="9" t="s">
        <v>72</v>
      </c>
      <c r="D11" s="9" t="s">
        <v>73</v>
      </c>
      <c r="E11" s="9" t="s">
        <v>73</v>
      </c>
      <c r="F11" s="9" t="s">
        <v>74</v>
      </c>
      <c r="G11" s="9" t="s">
        <v>74</v>
      </c>
      <c r="H11" s="9" t="s">
        <v>75</v>
      </c>
      <c r="I11" s="9" t="s">
        <v>75</v>
      </c>
      <c r="J11" s="9" t="s">
        <v>76</v>
      </c>
      <c r="K11" s="9" t="s">
        <v>77</v>
      </c>
      <c r="L11" s="9" t="s">
        <v>77</v>
      </c>
      <c r="M11" s="9" t="s">
        <v>78</v>
      </c>
      <c r="N11" s="10" t="s">
        <v>79</v>
      </c>
      <c r="O11" s="10" t="s">
        <v>80</v>
      </c>
      <c r="P11" s="10" t="s">
        <v>81</v>
      </c>
      <c r="Q11" s="10" t="s">
        <v>82</v>
      </c>
      <c r="R11" s="10" t="s">
        <v>83</v>
      </c>
      <c r="S11" s="10" t="s">
        <v>84</v>
      </c>
      <c r="T11" s="10" t="s">
        <v>85</v>
      </c>
      <c r="U11" s="10" t="s">
        <v>86</v>
      </c>
      <c r="V11" s="10" t="s">
        <v>86</v>
      </c>
      <c r="W11" s="10" t="s">
        <v>87</v>
      </c>
      <c r="X11" s="10" t="s">
        <v>87</v>
      </c>
      <c r="Y11" s="10" t="s">
        <v>88</v>
      </c>
    </row>
    <row r="12" spans="1:25" s="10" customFormat="1">
      <c r="A12" s="5" t="s">
        <v>89</v>
      </c>
      <c r="B12" s="9" t="s">
        <v>90</v>
      </c>
      <c r="C12" s="9" t="s">
        <v>91</v>
      </c>
      <c r="D12" s="9" t="s">
        <v>92</v>
      </c>
      <c r="E12" s="14">
        <v>39691</v>
      </c>
      <c r="F12" s="9" t="s">
        <v>93</v>
      </c>
      <c r="G12" s="9" t="s">
        <v>94</v>
      </c>
      <c r="H12" s="9" t="s">
        <v>95</v>
      </c>
      <c r="I12" s="9" t="s">
        <v>96</v>
      </c>
      <c r="J12" s="9">
        <v>40016</v>
      </c>
      <c r="K12" s="9" t="s">
        <v>97</v>
      </c>
      <c r="L12" s="9" t="s">
        <v>97</v>
      </c>
      <c r="M12" s="9" t="s">
        <v>98</v>
      </c>
    </row>
    <row r="13" spans="1:25" s="10" customFormat="1" ht="29.5">
      <c r="A13" s="5" t="s">
        <v>99</v>
      </c>
      <c r="B13" s="9" t="s">
        <v>2</v>
      </c>
      <c r="C13" s="9" t="s">
        <v>2</v>
      </c>
      <c r="D13" s="9" t="s">
        <v>3</v>
      </c>
      <c r="E13" s="9" t="s">
        <v>3</v>
      </c>
      <c r="F13" s="9" t="s">
        <v>100</v>
      </c>
      <c r="G13" s="9" t="s">
        <v>100</v>
      </c>
      <c r="H13" s="9" t="s">
        <v>6</v>
      </c>
      <c r="I13" s="9" t="s">
        <v>6</v>
      </c>
      <c r="J13" s="9" t="s">
        <v>101</v>
      </c>
      <c r="K13" s="9" t="s">
        <v>102</v>
      </c>
      <c r="L13" s="9" t="s">
        <v>103</v>
      </c>
      <c r="M13" s="9" t="s">
        <v>104</v>
      </c>
    </row>
    <row r="14" spans="1:25" s="10" customFormat="1">
      <c r="A14" s="5"/>
      <c r="B14" s="9">
        <v>7816890220</v>
      </c>
      <c r="C14" s="9">
        <v>7816890220</v>
      </c>
      <c r="D14" s="9" t="s">
        <v>105</v>
      </c>
      <c r="E14" s="9" t="s">
        <v>105</v>
      </c>
      <c r="F14" s="9">
        <v>7980830777</v>
      </c>
      <c r="G14" s="9">
        <v>7980830777</v>
      </c>
      <c r="H14" s="9">
        <v>7796538922</v>
      </c>
      <c r="I14" s="9">
        <v>7796538922</v>
      </c>
      <c r="J14" s="9" t="s">
        <v>46</v>
      </c>
      <c r="K14" s="9">
        <v>7500061677</v>
      </c>
      <c r="L14" s="9">
        <v>7791356460</v>
      </c>
      <c r="M14" s="9" t="s">
        <v>106</v>
      </c>
    </row>
    <row r="15" spans="1:25" s="10" customFormat="1">
      <c r="A15" s="5"/>
      <c r="B15" s="9" t="s">
        <v>107</v>
      </c>
      <c r="C15" s="9" t="s">
        <v>107</v>
      </c>
      <c r="D15" s="9" t="s">
        <v>107</v>
      </c>
      <c r="E15" s="9" t="s">
        <v>107</v>
      </c>
      <c r="F15" s="9" t="s">
        <v>107</v>
      </c>
      <c r="G15" s="9" t="s">
        <v>107</v>
      </c>
      <c r="H15" s="9" t="s">
        <v>107</v>
      </c>
      <c r="I15" s="9" t="s">
        <v>107</v>
      </c>
      <c r="J15" s="9" t="s">
        <v>108</v>
      </c>
      <c r="K15" s="9" t="s">
        <v>109</v>
      </c>
      <c r="L15" s="9" t="s">
        <v>110</v>
      </c>
      <c r="M15" s="9" t="s">
        <v>111</v>
      </c>
    </row>
    <row r="16" spans="1:25" s="10" customFormat="1">
      <c r="A16" s="5" t="s">
        <v>112</v>
      </c>
      <c r="B16" s="9" t="s">
        <v>113</v>
      </c>
      <c r="C16" s="9" t="s">
        <v>113</v>
      </c>
      <c r="D16" s="9" t="s">
        <v>113</v>
      </c>
      <c r="E16" s="9" t="s">
        <v>114</v>
      </c>
      <c r="F16" s="9" t="s">
        <v>113</v>
      </c>
      <c r="G16" s="9" t="s">
        <v>115</v>
      </c>
      <c r="H16" s="9" t="s">
        <v>113</v>
      </c>
      <c r="I16" s="9" t="s">
        <v>113</v>
      </c>
      <c r="J16" s="9"/>
      <c r="K16" s="9" t="s">
        <v>116</v>
      </c>
      <c r="L16" s="9" t="s">
        <v>116</v>
      </c>
      <c r="M16" s="9" t="s">
        <v>116</v>
      </c>
    </row>
    <row r="17" spans="1:13" s="3" customFormat="1" ht="40.5" customHeight="1">
      <c r="A17" s="5" t="s">
        <v>117</v>
      </c>
      <c r="B17" s="2"/>
      <c r="C17" s="2"/>
      <c r="D17" s="2"/>
      <c r="E17" s="2"/>
      <c r="F17" s="2"/>
      <c r="G17" s="2" t="s">
        <v>118</v>
      </c>
      <c r="H17" s="2"/>
      <c r="I17" s="2"/>
      <c r="J17" s="2"/>
      <c r="K17" s="2"/>
      <c r="L17" s="2"/>
      <c r="M17" s="2"/>
    </row>
    <row r="18" spans="1:13" s="3" customFormat="1">
      <c r="A18" s="5" t="s">
        <v>119</v>
      </c>
      <c r="B18" s="2"/>
      <c r="C18" s="2"/>
      <c r="D18" s="2"/>
      <c r="E18" s="2"/>
      <c r="F18" s="2"/>
      <c r="H18" s="2"/>
      <c r="I18" s="2"/>
      <c r="J18" s="2"/>
      <c r="K18" s="2"/>
      <c r="L18" s="2"/>
      <c r="M18" s="2"/>
    </row>
    <row r="19" spans="1:13" s="3" customFormat="1">
      <c r="A19" s="5" t="s">
        <v>120</v>
      </c>
      <c r="B19" s="2" t="s">
        <v>121</v>
      </c>
      <c r="C19" s="2" t="s">
        <v>122</v>
      </c>
      <c r="D19" s="2" t="s">
        <v>121</v>
      </c>
      <c r="E19" s="2" t="s">
        <v>122</v>
      </c>
      <c r="F19" s="2" t="s">
        <v>122</v>
      </c>
      <c r="G19" s="2" t="s">
        <v>122</v>
      </c>
      <c r="H19" s="2" t="s">
        <v>121</v>
      </c>
      <c r="I19" s="2" t="s">
        <v>122</v>
      </c>
      <c r="J19" s="2" t="s">
        <v>123</v>
      </c>
      <c r="K19" s="2" t="s">
        <v>123</v>
      </c>
      <c r="L19" s="2" t="s">
        <v>123</v>
      </c>
      <c r="M19" s="2" t="s">
        <v>124</v>
      </c>
    </row>
    <row r="20" spans="1:13" s="8" customFormat="1" ht="29.5">
      <c r="A20" s="5" t="s">
        <v>125</v>
      </c>
      <c r="B20" s="6" t="s">
        <v>126</v>
      </c>
      <c r="C20" s="6" t="s">
        <v>127</v>
      </c>
      <c r="D20" s="6" t="s">
        <v>128</v>
      </c>
      <c r="E20" s="6"/>
      <c r="F20" s="6"/>
      <c r="G20" s="7"/>
      <c r="H20" s="6" t="s">
        <v>129</v>
      </c>
      <c r="I20" s="6" t="s">
        <v>130</v>
      </c>
      <c r="J20" s="6" t="s">
        <v>131</v>
      </c>
      <c r="K20" s="6" t="s">
        <v>132</v>
      </c>
      <c r="L20" s="6" t="s">
        <v>133</v>
      </c>
      <c r="M20" s="6" t="s">
        <v>134</v>
      </c>
    </row>
    <row r="21" spans="1:13" s="8" customFormat="1" ht="73.75">
      <c r="A21" s="5" t="s">
        <v>135</v>
      </c>
      <c r="B21" s="6" t="s">
        <v>136</v>
      </c>
      <c r="C21" s="6" t="s">
        <v>137</v>
      </c>
      <c r="D21" s="6" t="s">
        <v>138</v>
      </c>
      <c r="E21" s="6"/>
      <c r="F21" s="6" t="s">
        <v>139</v>
      </c>
      <c r="G21" s="6" t="s">
        <v>140</v>
      </c>
      <c r="H21" s="6" t="s">
        <v>141</v>
      </c>
      <c r="I21" s="6" t="s">
        <v>142</v>
      </c>
      <c r="J21" s="6"/>
      <c r="K21" s="6" t="s">
        <v>143</v>
      </c>
      <c r="L21" s="6" t="s">
        <v>144</v>
      </c>
      <c r="M21" s="6" t="s">
        <v>145</v>
      </c>
    </row>
    <row r="22" spans="1:13" s="8" customFormat="1" ht="59">
      <c r="A22" s="5" t="s">
        <v>146</v>
      </c>
      <c r="B22" s="6" t="s">
        <v>147</v>
      </c>
      <c r="C22" s="6" t="s">
        <v>148</v>
      </c>
      <c r="D22" s="6" t="s">
        <v>149</v>
      </c>
      <c r="E22" s="6"/>
      <c r="F22" s="6" t="s">
        <v>150</v>
      </c>
      <c r="G22" s="6" t="s">
        <v>150</v>
      </c>
      <c r="H22" s="6" t="s">
        <v>151</v>
      </c>
      <c r="I22" s="6" t="s">
        <v>152</v>
      </c>
      <c r="J22" s="6"/>
      <c r="K22" s="6" t="s">
        <v>153</v>
      </c>
      <c r="L22" s="6" t="s">
        <v>154</v>
      </c>
      <c r="M22" s="6" t="s">
        <v>155</v>
      </c>
    </row>
    <row r="23" spans="1:13">
      <c r="A23" s="17"/>
      <c r="K23" s="3"/>
      <c r="L23" s="3"/>
      <c r="M23" s="3"/>
    </row>
    <row r="24" spans="1:13">
      <c r="K24" s="3"/>
      <c r="L24" s="3"/>
      <c r="M24" s="3"/>
    </row>
    <row r="25" spans="1:13">
      <c r="K25" s="3"/>
      <c r="L25" s="3"/>
      <c r="M25" s="3"/>
    </row>
    <row r="26" spans="1:13">
      <c r="K26" s="3"/>
      <c r="L26" s="3"/>
      <c r="M26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F16"/>
  <sheetViews>
    <sheetView topLeftCell="A8" workbookViewId="0">
      <selection activeCell="B19" sqref="B19"/>
    </sheetView>
  </sheetViews>
  <sheetFormatPr defaultColWidth="9.1328125" defaultRowHeight="14.75"/>
  <cols>
    <col min="1" max="1" width="12.1328125" style="38" customWidth="1"/>
    <col min="2" max="2" width="16.54296875" style="38" customWidth="1"/>
    <col min="3" max="3" width="50.40625" style="38" customWidth="1"/>
    <col min="4" max="4" width="25.1328125" style="38" customWidth="1"/>
    <col min="5" max="5" width="15.1328125" style="38" customWidth="1"/>
    <col min="6" max="6" width="18.40625" style="38" customWidth="1"/>
    <col min="7" max="16384" width="9.1328125" style="39"/>
  </cols>
  <sheetData>
    <row r="1" spans="1:6" ht="16">
      <c r="A1" s="224" t="s">
        <v>160</v>
      </c>
      <c r="B1" s="224"/>
      <c r="C1" s="224"/>
      <c r="D1" s="224"/>
      <c r="E1" s="224"/>
      <c r="F1" s="224"/>
    </row>
    <row r="2" spans="1:6" ht="7.5" customHeight="1">
      <c r="A2" s="115"/>
      <c r="B2" s="115"/>
      <c r="C2" s="115"/>
      <c r="D2" s="115"/>
      <c r="E2" s="115"/>
      <c r="F2" s="115"/>
    </row>
    <row r="3" spans="1:6">
      <c r="A3" s="115" t="s">
        <v>161</v>
      </c>
      <c r="B3" s="225" t="s">
        <v>426</v>
      </c>
      <c r="C3" s="225"/>
      <c r="D3" s="115"/>
      <c r="E3" s="115"/>
      <c r="F3" s="115"/>
    </row>
    <row r="4" spans="1:6" ht="6" customHeight="1">
      <c r="A4" s="115"/>
      <c r="B4" s="115"/>
      <c r="C4" s="115"/>
      <c r="D4" s="115"/>
      <c r="E4" s="115"/>
      <c r="F4" s="115"/>
    </row>
    <row r="5" spans="1:6" s="40" customFormat="1">
      <c r="A5" s="41" t="s">
        <v>163</v>
      </c>
      <c r="B5" s="41" t="s">
        <v>164</v>
      </c>
      <c r="C5" s="41" t="s">
        <v>165</v>
      </c>
      <c r="D5" s="41" t="s">
        <v>166</v>
      </c>
      <c r="E5" s="41" t="s">
        <v>167</v>
      </c>
      <c r="F5" s="41" t="s">
        <v>168</v>
      </c>
    </row>
    <row r="6" spans="1:6" ht="6" customHeight="1">
      <c r="A6" s="115"/>
      <c r="B6" s="115"/>
      <c r="C6" s="115"/>
      <c r="D6" s="115"/>
      <c r="E6" s="115"/>
      <c r="F6" s="115"/>
    </row>
    <row r="7" spans="1:6" ht="60.65" customHeight="1">
      <c r="A7" s="115" t="s">
        <v>169</v>
      </c>
      <c r="B7" s="115" t="s">
        <v>170</v>
      </c>
      <c r="C7" s="115" t="s">
        <v>427</v>
      </c>
      <c r="D7" s="115" t="s">
        <v>428</v>
      </c>
      <c r="E7" s="115" t="s">
        <v>429</v>
      </c>
      <c r="F7" s="115" t="s">
        <v>430</v>
      </c>
    </row>
    <row r="8" spans="1:6" ht="6.75" customHeight="1">
      <c r="A8" s="115"/>
      <c r="B8" s="115"/>
      <c r="C8" s="115"/>
      <c r="D8" s="115"/>
      <c r="E8" s="115"/>
      <c r="F8" s="115"/>
    </row>
    <row r="9" spans="1:6" ht="44.25">
      <c r="A9" s="115" t="s">
        <v>175</v>
      </c>
      <c r="B9" s="115" t="s">
        <v>431</v>
      </c>
      <c r="C9" s="115" t="s">
        <v>432</v>
      </c>
      <c r="D9" s="115" t="s">
        <v>433</v>
      </c>
      <c r="E9" s="115" t="s">
        <v>434</v>
      </c>
      <c r="F9" s="115"/>
    </row>
    <row r="10" spans="1:6" ht="6" customHeight="1">
      <c r="A10" s="115"/>
      <c r="B10" s="115"/>
      <c r="C10" s="115"/>
      <c r="D10" s="115"/>
      <c r="E10" s="115"/>
      <c r="F10" s="115"/>
    </row>
    <row r="11" spans="1:6" ht="118">
      <c r="A11" s="115" t="s">
        <v>170</v>
      </c>
      <c r="B11" s="115" t="s">
        <v>181</v>
      </c>
      <c r="C11" s="115" t="s">
        <v>435</v>
      </c>
      <c r="D11" s="115" t="s">
        <v>436</v>
      </c>
      <c r="E11" s="115"/>
      <c r="F11" s="115"/>
    </row>
    <row r="12" spans="1:6" ht="17.25" customHeight="1">
      <c r="A12" s="318" t="s">
        <v>437</v>
      </c>
      <c r="B12" s="318" t="s">
        <v>438</v>
      </c>
      <c r="C12" s="318" t="s">
        <v>439</v>
      </c>
      <c r="D12" s="319" t="s">
        <v>440</v>
      </c>
      <c r="E12" s="320" t="s">
        <v>441</v>
      </c>
      <c r="F12" s="321"/>
    </row>
    <row r="13" spans="1:6" ht="15.2" customHeight="1">
      <c r="A13" s="318"/>
      <c r="B13" s="318"/>
      <c r="C13" s="318"/>
      <c r="D13" s="319"/>
      <c r="E13" s="320" t="s">
        <v>442</v>
      </c>
      <c r="F13" s="321"/>
    </row>
    <row r="14" spans="1:6" ht="15.2" customHeight="1">
      <c r="A14" s="318"/>
      <c r="B14" s="318"/>
      <c r="C14" s="318"/>
      <c r="D14" s="319"/>
      <c r="E14" s="320" t="s">
        <v>443</v>
      </c>
      <c r="F14" s="321"/>
    </row>
    <row r="15" spans="1:6" ht="15.2" customHeight="1">
      <c r="A15" s="318"/>
      <c r="B15" s="318"/>
      <c r="C15" s="318"/>
      <c r="D15" s="319"/>
      <c r="E15" s="320" t="s">
        <v>444</v>
      </c>
      <c r="F15" s="321"/>
    </row>
    <row r="16" spans="1:6">
      <c r="A16" s="115" t="s">
        <v>159</v>
      </c>
      <c r="B16" s="115" t="s">
        <v>445</v>
      </c>
      <c r="C16" s="115"/>
      <c r="D16" s="77"/>
      <c r="E16" s="115"/>
      <c r="F16" s="115"/>
    </row>
  </sheetData>
  <mergeCells count="10">
    <mergeCell ref="A1:F1"/>
    <mergeCell ref="B3:C3"/>
    <mergeCell ref="A12:A15"/>
    <mergeCell ref="B12:B15"/>
    <mergeCell ref="C12:C15"/>
    <mergeCell ref="D12:D15"/>
    <mergeCell ref="E12:F12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F13"/>
  <sheetViews>
    <sheetView topLeftCell="A10" workbookViewId="0">
      <selection activeCell="A10" sqref="A1:XFD1048576"/>
    </sheetView>
  </sheetViews>
  <sheetFormatPr defaultColWidth="9.1328125" defaultRowHeight="14.75"/>
  <cols>
    <col min="1" max="1" width="12.1328125" style="38" customWidth="1"/>
    <col min="2" max="2" width="16.54296875" style="38" customWidth="1"/>
    <col min="3" max="3" width="50.40625" style="38" customWidth="1"/>
    <col min="4" max="4" width="25.1328125" style="38" customWidth="1"/>
    <col min="5" max="5" width="15.1328125" style="38" customWidth="1"/>
    <col min="6" max="6" width="18.40625" style="38" customWidth="1"/>
    <col min="7" max="16384" width="9.1328125" style="39"/>
  </cols>
  <sheetData>
    <row r="1" spans="1:6" ht="16">
      <c r="A1" s="224" t="s">
        <v>160</v>
      </c>
      <c r="B1" s="224"/>
      <c r="C1" s="224"/>
      <c r="D1" s="224"/>
      <c r="E1" s="224"/>
      <c r="F1" s="224"/>
    </row>
    <row r="2" spans="1:6" ht="7.5" customHeight="1">
      <c r="A2" s="115"/>
      <c r="B2" s="115"/>
      <c r="C2" s="115"/>
      <c r="D2" s="115"/>
      <c r="E2" s="115"/>
      <c r="F2" s="115"/>
    </row>
    <row r="3" spans="1:6">
      <c r="A3" s="115" t="s">
        <v>161</v>
      </c>
      <c r="B3" s="225" t="s">
        <v>446</v>
      </c>
      <c r="C3" s="225"/>
      <c r="D3" s="115"/>
      <c r="E3" s="115"/>
      <c r="F3" s="115"/>
    </row>
    <row r="4" spans="1:6" ht="6" customHeight="1">
      <c r="A4" s="115"/>
      <c r="B4" s="115"/>
      <c r="C4" s="115"/>
      <c r="D4" s="115"/>
      <c r="E4" s="115"/>
      <c r="F4" s="115"/>
    </row>
    <row r="5" spans="1:6" s="40" customFormat="1">
      <c r="A5" s="41" t="s">
        <v>163</v>
      </c>
      <c r="B5" s="41" t="s">
        <v>164</v>
      </c>
      <c r="C5" s="41" t="s">
        <v>165</v>
      </c>
      <c r="D5" s="41" t="s">
        <v>166</v>
      </c>
      <c r="E5" s="41" t="s">
        <v>167</v>
      </c>
      <c r="F5" s="41" t="s">
        <v>168</v>
      </c>
    </row>
    <row r="6" spans="1:6" ht="6" customHeight="1">
      <c r="A6" s="115"/>
      <c r="B6" s="115"/>
      <c r="C6" s="115"/>
      <c r="D6" s="115"/>
      <c r="E6" s="115"/>
      <c r="F6" s="115"/>
    </row>
    <row r="7" spans="1:6" ht="60.65" customHeight="1">
      <c r="A7" s="115" t="s">
        <v>169</v>
      </c>
      <c r="B7" s="115" t="s">
        <v>170</v>
      </c>
      <c r="C7" s="115" t="s">
        <v>447</v>
      </c>
      <c r="D7" s="115" t="s">
        <v>428</v>
      </c>
      <c r="E7" s="115" t="s">
        <v>429</v>
      </c>
      <c r="F7" s="115" t="s">
        <v>448</v>
      </c>
    </row>
    <row r="8" spans="1:6" ht="6.75" customHeight="1">
      <c r="A8" s="115"/>
      <c r="B8" s="115"/>
      <c r="C8" s="115"/>
      <c r="D8" s="115"/>
      <c r="E8" s="115"/>
      <c r="F8" s="115"/>
    </row>
    <row r="9" spans="1:6" ht="73.75">
      <c r="A9" s="115" t="s">
        <v>449</v>
      </c>
      <c r="B9" s="115" t="s">
        <v>450</v>
      </c>
      <c r="C9" s="115" t="s">
        <v>451</v>
      </c>
      <c r="D9" s="115" t="s">
        <v>452</v>
      </c>
      <c r="E9" s="115"/>
      <c r="F9" s="115"/>
    </row>
    <row r="10" spans="1:6" ht="6" customHeight="1">
      <c r="A10" s="115"/>
      <c r="B10" s="115"/>
      <c r="C10" s="115"/>
      <c r="D10" s="115"/>
      <c r="E10" s="115"/>
      <c r="F10" s="115"/>
    </row>
    <row r="11" spans="1:6" ht="147.5">
      <c r="A11" s="115" t="s">
        <v>180</v>
      </c>
      <c r="B11" s="115" t="s">
        <v>181</v>
      </c>
      <c r="C11" s="115" t="s">
        <v>453</v>
      </c>
      <c r="D11" s="115" t="s">
        <v>454</v>
      </c>
      <c r="E11" s="115"/>
      <c r="F11" s="115"/>
    </row>
    <row r="12" spans="1:6" ht="59">
      <c r="A12" s="122" t="s">
        <v>455</v>
      </c>
      <c r="B12" s="122"/>
      <c r="C12" s="78" t="s">
        <v>456</v>
      </c>
      <c r="D12" s="123" t="s">
        <v>457</v>
      </c>
      <c r="E12" s="79" t="s">
        <v>458</v>
      </c>
      <c r="F12" s="80"/>
    </row>
    <row r="13" spans="1:6">
      <c r="A13" s="115" t="s">
        <v>159</v>
      </c>
      <c r="B13" s="115" t="s">
        <v>459</v>
      </c>
      <c r="C13" s="115"/>
      <c r="D13" s="77"/>
      <c r="E13" s="115"/>
      <c r="F13" s="115"/>
    </row>
  </sheetData>
  <mergeCells count="2">
    <mergeCell ref="A1:F1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13" sqref="A1:F13"/>
    </sheetView>
  </sheetViews>
  <sheetFormatPr defaultColWidth="9.1328125" defaultRowHeight="14.75"/>
  <cols>
    <col min="1" max="1" width="12.1328125" style="38" customWidth="1"/>
    <col min="2" max="2" width="16.54296875" style="38" customWidth="1"/>
    <col min="3" max="3" width="50.40625" style="38" customWidth="1"/>
    <col min="4" max="4" width="25.1328125" style="38" customWidth="1"/>
    <col min="5" max="5" width="15.1328125" style="38" customWidth="1"/>
    <col min="6" max="6" width="11.40625" style="38" customWidth="1"/>
    <col min="7" max="16384" width="9.1328125" style="39"/>
  </cols>
  <sheetData>
    <row r="1" spans="1:6" ht="16">
      <c r="A1" s="224" t="s">
        <v>160</v>
      </c>
      <c r="B1" s="224"/>
      <c r="C1" s="224"/>
      <c r="D1" s="224"/>
      <c r="E1" s="224"/>
      <c r="F1" s="224"/>
    </row>
    <row r="2" spans="1:6" ht="7.5" customHeight="1">
      <c r="A2" s="115"/>
      <c r="B2" s="115"/>
      <c r="C2" s="115"/>
      <c r="D2" s="115"/>
      <c r="E2" s="115"/>
      <c r="F2" s="115"/>
    </row>
    <row r="3" spans="1:6">
      <c r="A3" s="115" t="s">
        <v>161</v>
      </c>
      <c r="B3" s="225" t="s">
        <v>162</v>
      </c>
      <c r="C3" s="225"/>
      <c r="D3" s="115"/>
      <c r="E3" s="115"/>
      <c r="F3" s="115"/>
    </row>
    <row r="4" spans="1:6" ht="6" customHeight="1">
      <c r="A4" s="115"/>
      <c r="B4" s="115"/>
      <c r="C4" s="115"/>
      <c r="D4" s="115"/>
      <c r="E4" s="115"/>
      <c r="F4" s="115"/>
    </row>
    <row r="5" spans="1:6" s="40" customFormat="1">
      <c r="A5" s="41" t="s">
        <v>163</v>
      </c>
      <c r="B5" s="41" t="s">
        <v>164</v>
      </c>
      <c r="C5" s="41" t="s">
        <v>165</v>
      </c>
      <c r="D5" s="41" t="s">
        <v>166</v>
      </c>
      <c r="E5" s="41" t="s">
        <v>167</v>
      </c>
      <c r="F5" s="41" t="s">
        <v>168</v>
      </c>
    </row>
    <row r="6" spans="1:6" ht="6" customHeight="1">
      <c r="A6" s="115"/>
      <c r="B6" s="115"/>
      <c r="C6" s="115"/>
      <c r="D6" s="115"/>
      <c r="E6" s="115"/>
      <c r="F6" s="115"/>
    </row>
    <row r="7" spans="1:6" ht="103.25">
      <c r="A7" s="115" t="s">
        <v>169</v>
      </c>
      <c r="B7" s="115" t="s">
        <v>170</v>
      </c>
      <c r="C7" s="115" t="s">
        <v>171</v>
      </c>
      <c r="D7" s="115" t="s">
        <v>172</v>
      </c>
      <c r="E7" s="115" t="s">
        <v>173</v>
      </c>
      <c r="F7" s="115" t="s">
        <v>174</v>
      </c>
    </row>
    <row r="8" spans="1:6" ht="6.75" customHeight="1">
      <c r="A8" s="115"/>
      <c r="B8" s="115"/>
      <c r="C8" s="115"/>
      <c r="D8" s="115"/>
      <c r="E8" s="115"/>
      <c r="F8" s="115"/>
    </row>
    <row r="9" spans="1:6" ht="88.5">
      <c r="A9" s="115" t="s">
        <v>175</v>
      </c>
      <c r="B9" s="115" t="s">
        <v>176</v>
      </c>
      <c r="C9" s="115" t="s">
        <v>177</v>
      </c>
      <c r="D9" s="115" t="s">
        <v>178</v>
      </c>
      <c r="E9" s="115" t="s">
        <v>179</v>
      </c>
      <c r="F9" s="115"/>
    </row>
    <row r="10" spans="1:6" ht="6" customHeight="1">
      <c r="A10" s="115"/>
      <c r="B10" s="115"/>
      <c r="C10" s="115"/>
      <c r="D10" s="115"/>
      <c r="E10" s="115"/>
      <c r="F10" s="115"/>
    </row>
    <row r="11" spans="1:6" ht="88.5">
      <c r="A11" s="115" t="s">
        <v>180</v>
      </c>
      <c r="B11" s="115" t="s">
        <v>181</v>
      </c>
      <c r="C11" s="115" t="s">
        <v>182</v>
      </c>
      <c r="D11" s="115" t="s">
        <v>183</v>
      </c>
      <c r="E11" s="115"/>
      <c r="F11" s="115"/>
    </row>
    <row r="12" spans="1:6" ht="59">
      <c r="A12" s="115" t="s">
        <v>184</v>
      </c>
      <c r="B12" s="115" t="s">
        <v>185</v>
      </c>
      <c r="C12" s="115" t="s">
        <v>186</v>
      </c>
      <c r="D12" s="115" t="s">
        <v>187</v>
      </c>
      <c r="E12" s="115"/>
      <c r="F12" s="115"/>
    </row>
    <row r="13" spans="1:6" ht="73.75">
      <c r="A13" s="115" t="s">
        <v>188</v>
      </c>
      <c r="B13" s="115" t="s">
        <v>189</v>
      </c>
      <c r="C13" s="115" t="s">
        <v>190</v>
      </c>
      <c r="D13" s="115" t="s">
        <v>191</v>
      </c>
      <c r="E13" s="115"/>
      <c r="F13" s="115"/>
    </row>
  </sheetData>
  <mergeCells count="2">
    <mergeCell ref="A1:F1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87"/>
  <sheetViews>
    <sheetView topLeftCell="A8" zoomScale="90" zoomScaleNormal="90" workbookViewId="0">
      <selection activeCell="A26" sqref="A1:XFD1048576"/>
    </sheetView>
  </sheetViews>
  <sheetFormatPr defaultColWidth="32.7265625" defaultRowHeight="14.75"/>
  <cols>
    <col min="1" max="1" width="11.86328125" style="46" bestFit="1" customWidth="1"/>
    <col min="2" max="2" width="7.54296875" style="21" bestFit="1" customWidth="1"/>
    <col min="3" max="3" width="13.26953125" style="21" bestFit="1" customWidth="1"/>
    <col min="4" max="4" width="42.36328125" style="50" customWidth="1"/>
    <col min="5" max="5" width="14.1328125" style="21" customWidth="1"/>
    <col min="6" max="6" width="15.26953125" style="21" customWidth="1"/>
    <col min="7" max="7" width="17.54296875" style="21" customWidth="1"/>
    <col min="8" max="8" width="32.7265625" style="21" customWidth="1"/>
    <col min="9" max="9" width="18" style="88" customWidth="1"/>
    <col min="10" max="10" width="18" style="202" customWidth="1"/>
    <col min="11" max="11" width="14.1328125" style="21" customWidth="1"/>
    <col min="12" max="13" width="9.90625" style="180" customWidth="1"/>
    <col min="14" max="14" width="8.1328125" style="95" customWidth="1"/>
    <col min="15" max="15" width="7.40625" style="95" customWidth="1"/>
    <col min="16" max="18" width="8" style="95" customWidth="1"/>
    <col min="19" max="19" width="7.26953125" style="95" customWidth="1"/>
    <col min="20" max="20" width="6.26953125" style="95" customWidth="1"/>
    <col min="21" max="22" width="15.90625" style="21" customWidth="1"/>
    <col min="23" max="16384" width="32.7265625" style="21"/>
  </cols>
  <sheetData>
    <row r="1" spans="1:22" ht="16">
      <c r="A1" s="260" t="s">
        <v>192</v>
      </c>
      <c r="B1" s="261"/>
      <c r="C1" s="261"/>
      <c r="D1" s="261"/>
      <c r="E1" s="261"/>
      <c r="F1" s="261"/>
      <c r="G1" s="261"/>
      <c r="H1" s="262"/>
      <c r="I1" s="263"/>
      <c r="J1" s="204"/>
      <c r="K1" s="226" t="s">
        <v>496</v>
      </c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8"/>
    </row>
    <row r="2" spans="1:22" ht="16.75" thickBot="1">
      <c r="A2" s="264" t="s">
        <v>193</v>
      </c>
      <c r="B2" s="265"/>
      <c r="C2" s="265"/>
      <c r="D2" s="265"/>
      <c r="E2" s="265"/>
      <c r="F2" s="265"/>
      <c r="G2" s="265"/>
      <c r="H2" s="266"/>
      <c r="I2" s="267"/>
      <c r="J2" s="204"/>
      <c r="K2" s="217"/>
      <c r="L2" s="218"/>
      <c r="M2" s="218"/>
      <c r="N2" s="204"/>
      <c r="O2" s="204"/>
      <c r="P2" s="204"/>
      <c r="Q2" s="204"/>
      <c r="R2" s="204"/>
      <c r="S2" s="204"/>
      <c r="T2" s="204"/>
      <c r="U2" s="219"/>
      <c r="V2" s="219"/>
    </row>
    <row r="3" spans="1:22" s="178" customFormat="1" ht="33.25" customHeight="1">
      <c r="A3" s="206" t="s">
        <v>194</v>
      </c>
      <c r="B3" s="96" t="s">
        <v>195</v>
      </c>
      <c r="C3" s="96" t="s">
        <v>196</v>
      </c>
      <c r="D3" s="96" t="s">
        <v>197</v>
      </c>
      <c r="E3" s="96" t="s">
        <v>198</v>
      </c>
      <c r="F3" s="96" t="s">
        <v>199</v>
      </c>
      <c r="G3" s="96" t="s">
        <v>200</v>
      </c>
      <c r="H3" s="89" t="s">
        <v>201</v>
      </c>
      <c r="I3" s="207" t="s">
        <v>202</v>
      </c>
      <c r="J3" s="205"/>
      <c r="K3" s="197"/>
      <c r="L3" s="186" t="s">
        <v>479</v>
      </c>
      <c r="M3" s="187" t="s">
        <v>481</v>
      </c>
      <c r="N3" s="186" t="s">
        <v>482</v>
      </c>
      <c r="O3" s="186" t="s">
        <v>483</v>
      </c>
      <c r="P3" s="186" t="s">
        <v>484</v>
      </c>
      <c r="Q3" s="186" t="s">
        <v>495</v>
      </c>
      <c r="R3" s="186" t="s">
        <v>430</v>
      </c>
      <c r="S3" s="186" t="s">
        <v>485</v>
      </c>
      <c r="T3" s="198" t="s">
        <v>486</v>
      </c>
      <c r="U3" s="194" t="s">
        <v>492</v>
      </c>
      <c r="V3" s="194" t="s">
        <v>497</v>
      </c>
    </row>
    <row r="4" spans="1:22" ht="59">
      <c r="A4" s="235">
        <v>43716</v>
      </c>
      <c r="B4" s="237" t="s">
        <v>203</v>
      </c>
      <c r="C4" s="93" t="s">
        <v>204</v>
      </c>
      <c r="D4" s="208" t="s">
        <v>460</v>
      </c>
      <c r="E4" s="174" t="s">
        <v>205</v>
      </c>
      <c r="F4" s="238" t="s">
        <v>206</v>
      </c>
      <c r="G4" s="174" t="str">
        <f>E4</f>
        <v>Field</v>
      </c>
      <c r="H4" s="237"/>
      <c r="I4" s="209"/>
      <c r="J4" s="179"/>
      <c r="K4" s="188" t="s">
        <v>480</v>
      </c>
      <c r="L4" s="181" t="s">
        <v>488</v>
      </c>
      <c r="M4" s="181" t="s">
        <v>488</v>
      </c>
      <c r="N4" s="181" t="s">
        <v>488</v>
      </c>
      <c r="O4" s="181" t="s">
        <v>488</v>
      </c>
      <c r="P4" s="181" t="s">
        <v>488</v>
      </c>
      <c r="Q4" s="181" t="s">
        <v>488</v>
      </c>
      <c r="R4" s="181" t="s">
        <v>488</v>
      </c>
      <c r="S4" s="182"/>
      <c r="T4" s="191"/>
      <c r="U4" s="195" t="s">
        <v>481</v>
      </c>
      <c r="V4" s="195"/>
    </row>
    <row r="5" spans="1:22" ht="16">
      <c r="A5" s="236"/>
      <c r="B5" s="238"/>
      <c r="C5" s="27" t="s">
        <v>207</v>
      </c>
      <c r="D5" s="177" t="s">
        <v>211</v>
      </c>
      <c r="E5" s="171" t="s">
        <v>209</v>
      </c>
      <c r="F5" s="229"/>
      <c r="G5" s="171" t="str">
        <f t="shared" ref="G5:G63" si="0">E5</f>
        <v>Pool</v>
      </c>
      <c r="H5" s="238"/>
      <c r="I5" s="32"/>
      <c r="J5" s="179"/>
      <c r="K5" s="188" t="s">
        <v>209</v>
      </c>
      <c r="L5" s="181" t="s">
        <v>488</v>
      </c>
      <c r="M5" s="181" t="s">
        <v>488</v>
      </c>
      <c r="N5" s="181" t="s">
        <v>488</v>
      </c>
      <c r="O5" s="181" t="s">
        <v>488</v>
      </c>
      <c r="P5" s="181" t="s">
        <v>488</v>
      </c>
      <c r="Q5" s="181" t="s">
        <v>488</v>
      </c>
      <c r="R5" s="181" t="s">
        <v>488</v>
      </c>
      <c r="S5" s="181" t="s">
        <v>113</v>
      </c>
      <c r="T5" s="192" t="s">
        <v>113</v>
      </c>
      <c r="U5" s="195" t="s">
        <v>430</v>
      </c>
      <c r="V5" s="195"/>
    </row>
    <row r="6" spans="1:22" ht="96">
      <c r="A6" s="240">
        <f>A4+7</f>
        <v>43723</v>
      </c>
      <c r="B6" s="239" t="s">
        <v>203</v>
      </c>
      <c r="C6" s="26" t="s">
        <v>204</v>
      </c>
      <c r="D6" s="94" t="s">
        <v>462</v>
      </c>
      <c r="E6" s="171" t="s">
        <v>205</v>
      </c>
      <c r="F6" s="237"/>
      <c r="G6" s="171" t="str">
        <f t="shared" si="0"/>
        <v>Field</v>
      </c>
      <c r="H6" s="237"/>
      <c r="I6" s="32"/>
      <c r="J6" s="179"/>
      <c r="K6" s="188" t="s">
        <v>480</v>
      </c>
      <c r="L6" s="181" t="s">
        <v>489</v>
      </c>
      <c r="M6" s="181" t="s">
        <v>488</v>
      </c>
      <c r="N6" s="181" t="s">
        <v>488</v>
      </c>
      <c r="O6" s="181" t="s">
        <v>488</v>
      </c>
      <c r="P6" s="181" t="s">
        <v>488</v>
      </c>
      <c r="Q6" s="181" t="s">
        <v>488</v>
      </c>
      <c r="R6" s="181" t="s">
        <v>488</v>
      </c>
      <c r="S6" s="182"/>
      <c r="T6" s="191"/>
      <c r="U6" s="195" t="s">
        <v>493</v>
      </c>
      <c r="V6" s="195"/>
    </row>
    <row r="7" spans="1:22" ht="26.25" customHeight="1">
      <c r="A7" s="236"/>
      <c r="B7" s="238"/>
      <c r="C7" s="27" t="s">
        <v>207</v>
      </c>
      <c r="D7" s="177" t="s">
        <v>208</v>
      </c>
      <c r="E7" s="171" t="s">
        <v>209</v>
      </c>
      <c r="F7" s="238"/>
      <c r="G7" s="171" t="str">
        <f t="shared" si="0"/>
        <v>Pool</v>
      </c>
      <c r="H7" s="238"/>
      <c r="I7" s="32" t="s">
        <v>210</v>
      </c>
      <c r="J7" s="179"/>
      <c r="K7" s="188" t="s">
        <v>209</v>
      </c>
      <c r="L7" s="181" t="s">
        <v>113</v>
      </c>
      <c r="M7" s="181" t="s">
        <v>488</v>
      </c>
      <c r="N7" s="181" t="s">
        <v>488</v>
      </c>
      <c r="O7" s="181" t="s">
        <v>488</v>
      </c>
      <c r="P7" s="181" t="s">
        <v>488</v>
      </c>
      <c r="Q7" s="181" t="s">
        <v>488</v>
      </c>
      <c r="R7" s="181" t="s">
        <v>488</v>
      </c>
      <c r="S7" s="181" t="s">
        <v>113</v>
      </c>
      <c r="T7" s="192" t="s">
        <v>488</v>
      </c>
      <c r="U7" s="195" t="s">
        <v>482</v>
      </c>
      <c r="V7" s="195"/>
    </row>
    <row r="8" spans="1:22" ht="16">
      <c r="A8" s="210">
        <f>A6+7</f>
        <v>43730</v>
      </c>
      <c r="B8" s="175" t="s">
        <v>203</v>
      </c>
      <c r="C8" s="27" t="s">
        <v>461</v>
      </c>
      <c r="D8" s="171" t="s">
        <v>213</v>
      </c>
      <c r="E8" s="171" t="s">
        <v>217</v>
      </c>
      <c r="F8" s="175" t="s">
        <v>212</v>
      </c>
      <c r="G8" s="171" t="s">
        <v>217</v>
      </c>
      <c r="H8" s="173"/>
      <c r="I8" s="211"/>
      <c r="K8" s="189" t="s">
        <v>487</v>
      </c>
      <c r="L8" s="181" t="s">
        <v>488</v>
      </c>
      <c r="M8" s="181" t="s">
        <v>488</v>
      </c>
      <c r="N8" s="181" t="s">
        <v>488</v>
      </c>
      <c r="O8" s="181" t="s">
        <v>488</v>
      </c>
      <c r="P8" s="181" t="s">
        <v>488</v>
      </c>
      <c r="Q8" s="181" t="s">
        <v>488</v>
      </c>
      <c r="R8" s="181" t="s">
        <v>488</v>
      </c>
      <c r="S8" s="181" t="s">
        <v>488</v>
      </c>
      <c r="T8" s="192" t="s">
        <v>113</v>
      </c>
      <c r="U8" s="195" t="s">
        <v>494</v>
      </c>
      <c r="V8" s="195"/>
    </row>
    <row r="9" spans="1:22" ht="80">
      <c r="A9" s="240">
        <f>A8+7</f>
        <v>43737</v>
      </c>
      <c r="B9" s="239" t="s">
        <v>203</v>
      </c>
      <c r="C9" s="26" t="s">
        <v>204</v>
      </c>
      <c r="D9" s="177" t="s">
        <v>475</v>
      </c>
      <c r="E9" s="171" t="s">
        <v>215</v>
      </c>
      <c r="F9" s="239"/>
      <c r="G9" s="171" t="str">
        <f>E9</f>
        <v>Track</v>
      </c>
      <c r="H9" s="237"/>
      <c r="I9" s="32"/>
      <c r="J9" s="179"/>
      <c r="K9" s="188" t="s">
        <v>480</v>
      </c>
      <c r="L9" s="181" t="s">
        <v>488</v>
      </c>
      <c r="M9" s="181" t="s">
        <v>488</v>
      </c>
      <c r="N9" s="181" t="s">
        <v>488</v>
      </c>
      <c r="O9" s="181" t="s">
        <v>488</v>
      </c>
      <c r="P9" s="181" t="s">
        <v>488</v>
      </c>
      <c r="Q9" s="181" t="s">
        <v>488</v>
      </c>
      <c r="R9" s="181" t="s">
        <v>488</v>
      </c>
      <c r="S9" s="182"/>
      <c r="T9" s="191"/>
      <c r="U9" s="195"/>
      <c r="V9" s="195"/>
    </row>
    <row r="10" spans="1:22" ht="16">
      <c r="A10" s="236"/>
      <c r="B10" s="238"/>
      <c r="C10" s="27" t="s">
        <v>207</v>
      </c>
      <c r="D10" s="212" t="s">
        <v>476</v>
      </c>
      <c r="E10" s="171" t="s">
        <v>209</v>
      </c>
      <c r="F10" s="238"/>
      <c r="G10" s="203"/>
      <c r="H10" s="238"/>
      <c r="I10" s="32"/>
      <c r="J10" s="179"/>
      <c r="K10" s="188" t="s">
        <v>209</v>
      </c>
      <c r="L10" s="181" t="s">
        <v>488</v>
      </c>
      <c r="M10" s="181" t="s">
        <v>488</v>
      </c>
      <c r="N10" s="181" t="s">
        <v>488</v>
      </c>
      <c r="O10" s="181" t="s">
        <v>488</v>
      </c>
      <c r="P10" s="181" t="s">
        <v>488</v>
      </c>
      <c r="Q10" s="181" t="s">
        <v>488</v>
      </c>
      <c r="R10" s="181" t="s">
        <v>488</v>
      </c>
      <c r="S10" s="181" t="s">
        <v>113</v>
      </c>
      <c r="T10" s="192" t="s">
        <v>488</v>
      </c>
      <c r="U10" s="195"/>
      <c r="V10" s="195"/>
    </row>
    <row r="11" spans="1:22" ht="64">
      <c r="A11" s="240">
        <f>A9+7</f>
        <v>43744</v>
      </c>
      <c r="B11" s="239" t="s">
        <v>203</v>
      </c>
      <c r="C11" s="26" t="s">
        <v>204</v>
      </c>
      <c r="D11" s="177" t="s">
        <v>477</v>
      </c>
      <c r="E11" s="171" t="s">
        <v>215</v>
      </c>
      <c r="F11" s="239"/>
      <c r="G11" s="171" t="str">
        <f t="shared" si="0"/>
        <v>Track</v>
      </c>
      <c r="H11" s="237" t="s">
        <v>218</v>
      </c>
      <c r="I11" s="32"/>
      <c r="J11" s="179"/>
      <c r="K11" s="188" t="s">
        <v>480</v>
      </c>
      <c r="L11" s="181" t="s">
        <v>488</v>
      </c>
      <c r="M11" s="181" t="s">
        <v>488</v>
      </c>
      <c r="N11" s="181" t="s">
        <v>488</v>
      </c>
      <c r="O11" s="181" t="s">
        <v>488</v>
      </c>
      <c r="P11" s="181" t="s">
        <v>488</v>
      </c>
      <c r="Q11" s="181" t="s">
        <v>488</v>
      </c>
      <c r="R11" s="181" t="s">
        <v>488</v>
      </c>
      <c r="S11" s="182"/>
      <c r="T11" s="191"/>
      <c r="U11" s="195"/>
      <c r="V11" s="195"/>
    </row>
    <row r="12" spans="1:22" ht="20.25" customHeight="1">
      <c r="A12" s="236"/>
      <c r="B12" s="238"/>
      <c r="C12" s="27" t="s">
        <v>207</v>
      </c>
      <c r="D12" s="176" t="s">
        <v>216</v>
      </c>
      <c r="E12" s="171" t="s">
        <v>217</v>
      </c>
      <c r="F12" s="238"/>
      <c r="G12" s="171" t="str">
        <f>E12</f>
        <v>Pool/Field</v>
      </c>
      <c r="H12" s="238"/>
      <c r="I12" s="32"/>
      <c r="J12" s="179"/>
      <c r="K12" s="188" t="s">
        <v>209</v>
      </c>
      <c r="L12" s="181" t="s">
        <v>488</v>
      </c>
      <c r="M12" s="181" t="s">
        <v>488</v>
      </c>
      <c r="N12" s="181" t="s">
        <v>488</v>
      </c>
      <c r="O12" s="181" t="s">
        <v>488</v>
      </c>
      <c r="P12" s="181" t="s">
        <v>488</v>
      </c>
      <c r="Q12" s="181" t="s">
        <v>488</v>
      </c>
      <c r="R12" s="181" t="s">
        <v>488</v>
      </c>
      <c r="S12" s="181" t="s">
        <v>488</v>
      </c>
      <c r="T12" s="192" t="s">
        <v>113</v>
      </c>
      <c r="U12" s="195"/>
      <c r="V12" s="195"/>
    </row>
    <row r="13" spans="1:22" ht="64">
      <c r="A13" s="240">
        <f>A11+7</f>
        <v>43751</v>
      </c>
      <c r="B13" s="239" t="s">
        <v>203</v>
      </c>
      <c r="C13" s="26" t="s">
        <v>204</v>
      </c>
      <c r="D13" s="177" t="s">
        <v>478</v>
      </c>
      <c r="E13" s="171" t="s">
        <v>220</v>
      </c>
      <c r="F13" s="239" t="s">
        <v>221</v>
      </c>
      <c r="G13" s="171" t="str">
        <f t="shared" si="0"/>
        <v>Car park/College grounds</v>
      </c>
      <c r="H13" s="237" t="s">
        <v>222</v>
      </c>
      <c r="I13" s="242" t="s">
        <v>223</v>
      </c>
      <c r="J13" s="179"/>
      <c r="K13" s="188" t="s">
        <v>480</v>
      </c>
      <c r="L13" s="181" t="s">
        <v>488</v>
      </c>
      <c r="M13" s="181" t="s">
        <v>488</v>
      </c>
      <c r="N13" s="181" t="s">
        <v>488</v>
      </c>
      <c r="O13" s="181" t="s">
        <v>488</v>
      </c>
      <c r="P13" s="181" t="s">
        <v>488</v>
      </c>
      <c r="Q13" s="181" t="s">
        <v>488</v>
      </c>
      <c r="R13" s="181" t="s">
        <v>488</v>
      </c>
      <c r="S13" s="182"/>
      <c r="T13" s="191"/>
      <c r="U13" s="195"/>
      <c r="V13" s="195"/>
    </row>
    <row r="14" spans="1:22" ht="16">
      <c r="A14" s="236"/>
      <c r="B14" s="238"/>
      <c r="C14" s="27" t="s">
        <v>207</v>
      </c>
      <c r="D14" s="177" t="s">
        <v>490</v>
      </c>
      <c r="E14" s="171" t="s">
        <v>209</v>
      </c>
      <c r="F14" s="238"/>
      <c r="G14" s="171" t="str">
        <f t="shared" si="0"/>
        <v>Pool</v>
      </c>
      <c r="H14" s="238"/>
      <c r="I14" s="243"/>
      <c r="J14" s="179"/>
      <c r="K14" s="188" t="s">
        <v>209</v>
      </c>
      <c r="L14" s="181" t="s">
        <v>488</v>
      </c>
      <c r="M14" s="181" t="s">
        <v>488</v>
      </c>
      <c r="N14" s="181" t="s">
        <v>488</v>
      </c>
      <c r="O14" s="181" t="s">
        <v>488</v>
      </c>
      <c r="P14" s="181" t="s">
        <v>488</v>
      </c>
      <c r="Q14" s="181" t="s">
        <v>488</v>
      </c>
      <c r="R14" s="181" t="s">
        <v>488</v>
      </c>
      <c r="S14" s="181" t="s">
        <v>113</v>
      </c>
      <c r="T14" s="192" t="s">
        <v>488</v>
      </c>
      <c r="U14" s="195"/>
      <c r="V14" s="195"/>
    </row>
    <row r="15" spans="1:22" ht="70" customHeight="1">
      <c r="A15" s="210">
        <f>A13+7</f>
        <v>43758</v>
      </c>
      <c r="B15" s="175" t="s">
        <v>203</v>
      </c>
      <c r="C15" s="26" t="s">
        <v>204</v>
      </c>
      <c r="D15" s="176" t="s">
        <v>225</v>
      </c>
      <c r="E15" s="175" t="s">
        <v>215</v>
      </c>
      <c r="F15" s="175" t="s">
        <v>221</v>
      </c>
      <c r="G15" s="171" t="str">
        <f t="shared" si="0"/>
        <v>Track</v>
      </c>
      <c r="H15" s="173" t="s">
        <v>226</v>
      </c>
      <c r="I15" s="32" t="s">
        <v>227</v>
      </c>
      <c r="J15" s="179"/>
      <c r="K15" s="188" t="s">
        <v>480</v>
      </c>
      <c r="L15" s="181" t="s">
        <v>488</v>
      </c>
      <c r="M15" s="181" t="s">
        <v>488</v>
      </c>
      <c r="N15" s="181" t="s">
        <v>488</v>
      </c>
      <c r="O15" s="181" t="s">
        <v>488</v>
      </c>
      <c r="P15" s="181" t="s">
        <v>488</v>
      </c>
      <c r="Q15" s="181" t="s">
        <v>488</v>
      </c>
      <c r="R15" s="181" t="s">
        <v>488</v>
      </c>
      <c r="S15" s="182"/>
      <c r="T15" s="191"/>
      <c r="U15" s="195"/>
      <c r="V15" s="195"/>
    </row>
    <row r="16" spans="1:22" ht="16">
      <c r="A16" s="244">
        <f>A15+7</f>
        <v>43765</v>
      </c>
      <c r="B16" s="246" t="s">
        <v>203</v>
      </c>
      <c r="C16" s="81" t="s">
        <v>204</v>
      </c>
      <c r="D16" s="248" t="s">
        <v>228</v>
      </c>
      <c r="E16" s="246" t="s">
        <v>228</v>
      </c>
      <c r="F16" s="246" t="s">
        <v>221</v>
      </c>
      <c r="G16" s="246" t="str">
        <f t="shared" si="0"/>
        <v>Half Term Break</v>
      </c>
      <c r="H16" s="250" t="s">
        <v>229</v>
      </c>
      <c r="I16" s="242" t="s">
        <v>230</v>
      </c>
      <c r="J16" s="179"/>
      <c r="K16" s="190" t="s">
        <v>491</v>
      </c>
      <c r="L16" s="183" t="s">
        <v>491</v>
      </c>
      <c r="M16" s="183" t="s">
        <v>491</v>
      </c>
      <c r="N16" s="183" t="s">
        <v>491</v>
      </c>
      <c r="O16" s="183" t="s">
        <v>491</v>
      </c>
      <c r="P16" s="183" t="s">
        <v>491</v>
      </c>
      <c r="Q16" s="183" t="s">
        <v>491</v>
      </c>
      <c r="R16" s="183" t="s">
        <v>491</v>
      </c>
      <c r="S16" s="183" t="s">
        <v>491</v>
      </c>
      <c r="T16" s="193" t="s">
        <v>491</v>
      </c>
      <c r="U16" s="195"/>
      <c r="V16" s="195"/>
    </row>
    <row r="17" spans="1:22" ht="16">
      <c r="A17" s="245"/>
      <c r="B17" s="247"/>
      <c r="C17" s="82" t="s">
        <v>207</v>
      </c>
      <c r="D17" s="249"/>
      <c r="E17" s="247"/>
      <c r="F17" s="247"/>
      <c r="G17" s="247"/>
      <c r="H17" s="247"/>
      <c r="I17" s="243"/>
      <c r="J17" s="179"/>
      <c r="K17" s="190" t="s">
        <v>491</v>
      </c>
      <c r="L17" s="183" t="s">
        <v>491</v>
      </c>
      <c r="M17" s="183" t="s">
        <v>491</v>
      </c>
      <c r="N17" s="183" t="s">
        <v>491</v>
      </c>
      <c r="O17" s="183" t="s">
        <v>491</v>
      </c>
      <c r="P17" s="183" t="s">
        <v>491</v>
      </c>
      <c r="Q17" s="183" t="s">
        <v>491</v>
      </c>
      <c r="R17" s="183" t="s">
        <v>491</v>
      </c>
      <c r="S17" s="183" t="s">
        <v>491</v>
      </c>
      <c r="T17" s="193" t="s">
        <v>491</v>
      </c>
      <c r="U17" s="195"/>
      <c r="V17" s="195"/>
    </row>
    <row r="18" spans="1:22" ht="32">
      <c r="A18" s="240">
        <f>A16+7</f>
        <v>43772</v>
      </c>
      <c r="B18" s="239" t="s">
        <v>203</v>
      </c>
      <c r="C18" s="26" t="s">
        <v>204</v>
      </c>
      <c r="D18" s="177" t="s">
        <v>231</v>
      </c>
      <c r="E18" s="171" t="s">
        <v>215</v>
      </c>
      <c r="F18" s="239"/>
      <c r="G18" s="171" t="str">
        <f t="shared" si="0"/>
        <v>Track</v>
      </c>
      <c r="H18" s="237"/>
      <c r="I18" s="32"/>
      <c r="J18" s="179"/>
      <c r="K18" s="188" t="s">
        <v>480</v>
      </c>
      <c r="L18" s="181" t="s">
        <v>488</v>
      </c>
      <c r="M18" s="181" t="s">
        <v>488</v>
      </c>
      <c r="N18" s="181" t="s">
        <v>488</v>
      </c>
      <c r="O18" s="181" t="s">
        <v>488</v>
      </c>
      <c r="P18" s="181" t="s">
        <v>488</v>
      </c>
      <c r="Q18" s="181" t="s">
        <v>488</v>
      </c>
      <c r="R18" s="181" t="s">
        <v>488</v>
      </c>
      <c r="S18" s="182"/>
      <c r="T18" s="191"/>
      <c r="U18" s="195"/>
      <c r="V18" s="195"/>
    </row>
    <row r="19" spans="1:22" ht="16">
      <c r="A19" s="236"/>
      <c r="B19" s="238"/>
      <c r="C19" s="27" t="s">
        <v>207</v>
      </c>
      <c r="D19" s="49" t="s">
        <v>232</v>
      </c>
      <c r="E19" s="171" t="s">
        <v>209</v>
      </c>
      <c r="F19" s="238"/>
      <c r="G19" s="171" t="str">
        <f t="shared" si="0"/>
        <v>Pool</v>
      </c>
      <c r="H19" s="238"/>
      <c r="I19" s="32"/>
      <c r="J19" s="179"/>
      <c r="K19" s="188" t="s">
        <v>209</v>
      </c>
      <c r="L19" s="181" t="s">
        <v>488</v>
      </c>
      <c r="M19" s="181" t="s">
        <v>488</v>
      </c>
      <c r="N19" s="181" t="s">
        <v>488</v>
      </c>
      <c r="O19" s="181" t="s">
        <v>488</v>
      </c>
      <c r="P19" s="181" t="s">
        <v>488</v>
      </c>
      <c r="Q19" s="181" t="s">
        <v>488</v>
      </c>
      <c r="R19" s="181" t="s">
        <v>488</v>
      </c>
      <c r="S19" s="181" t="s">
        <v>488</v>
      </c>
      <c r="T19" s="192" t="s">
        <v>113</v>
      </c>
      <c r="U19" s="195"/>
      <c r="V19" s="195"/>
    </row>
    <row r="20" spans="1:22" ht="48">
      <c r="A20" s="240">
        <f>A18+7</f>
        <v>43779</v>
      </c>
      <c r="B20" s="239" t="s">
        <v>203</v>
      </c>
      <c r="C20" s="26" t="s">
        <v>204</v>
      </c>
      <c r="D20" s="177" t="s">
        <v>233</v>
      </c>
      <c r="E20" s="171" t="s">
        <v>215</v>
      </c>
      <c r="F20" s="203"/>
      <c r="G20" s="171" t="str">
        <f t="shared" si="0"/>
        <v>Track</v>
      </c>
      <c r="H20" s="237"/>
      <c r="I20" s="32"/>
      <c r="J20" s="179"/>
      <c r="K20" s="188" t="s">
        <v>480</v>
      </c>
      <c r="L20" s="181" t="s">
        <v>488</v>
      </c>
      <c r="M20" s="181" t="s">
        <v>488</v>
      </c>
      <c r="N20" s="181" t="s">
        <v>488</v>
      </c>
      <c r="O20" s="181" t="s">
        <v>488</v>
      </c>
      <c r="P20" s="181" t="s">
        <v>488</v>
      </c>
      <c r="Q20" s="181" t="s">
        <v>488</v>
      </c>
      <c r="R20" s="181" t="s">
        <v>488</v>
      </c>
      <c r="S20" s="182"/>
      <c r="T20" s="191"/>
      <c r="U20" s="195"/>
      <c r="V20" s="195"/>
    </row>
    <row r="21" spans="1:22" ht="16">
      <c r="A21" s="236"/>
      <c r="B21" s="238"/>
      <c r="C21" s="27" t="s">
        <v>207</v>
      </c>
      <c r="D21" s="177" t="s">
        <v>234</v>
      </c>
      <c r="E21" s="171" t="s">
        <v>209</v>
      </c>
      <c r="F21" s="174"/>
      <c r="G21" s="171" t="str">
        <f t="shared" si="0"/>
        <v>Pool</v>
      </c>
      <c r="H21" s="238"/>
      <c r="I21" s="32"/>
      <c r="J21" s="179"/>
      <c r="K21" s="188" t="s">
        <v>209</v>
      </c>
      <c r="L21" s="181" t="s">
        <v>488</v>
      </c>
      <c r="M21" s="181" t="s">
        <v>488</v>
      </c>
      <c r="N21" s="181" t="s">
        <v>488</v>
      </c>
      <c r="O21" s="181" t="s">
        <v>488</v>
      </c>
      <c r="P21" s="181" t="s">
        <v>488</v>
      </c>
      <c r="Q21" s="181" t="s">
        <v>488</v>
      </c>
      <c r="R21" s="181" t="s">
        <v>488</v>
      </c>
      <c r="S21" s="181" t="s">
        <v>113</v>
      </c>
      <c r="T21" s="192" t="s">
        <v>488</v>
      </c>
      <c r="U21" s="195"/>
      <c r="V21" s="195"/>
    </row>
    <row r="22" spans="1:22" ht="31.5" customHeight="1">
      <c r="A22" s="240">
        <f>A20+7</f>
        <v>43786</v>
      </c>
      <c r="B22" s="239" t="s">
        <v>203</v>
      </c>
      <c r="C22" s="26" t="s">
        <v>204</v>
      </c>
      <c r="D22" s="52" t="s">
        <v>235</v>
      </c>
      <c r="E22" s="171" t="s">
        <v>215</v>
      </c>
      <c r="F22" s="239" t="s">
        <v>212</v>
      </c>
      <c r="G22" s="171" t="str">
        <f t="shared" si="0"/>
        <v>Track</v>
      </c>
      <c r="H22" s="237" t="s">
        <v>237</v>
      </c>
      <c r="I22" s="32"/>
      <c r="J22" s="179"/>
      <c r="K22" s="188" t="s">
        <v>480</v>
      </c>
      <c r="L22" s="181" t="s">
        <v>488</v>
      </c>
      <c r="M22" s="181" t="s">
        <v>488</v>
      </c>
      <c r="N22" s="181" t="s">
        <v>488</v>
      </c>
      <c r="O22" s="181" t="s">
        <v>488</v>
      </c>
      <c r="P22" s="181" t="s">
        <v>488</v>
      </c>
      <c r="Q22" s="181" t="s">
        <v>488</v>
      </c>
      <c r="R22" s="181" t="s">
        <v>488</v>
      </c>
      <c r="S22" s="182"/>
      <c r="T22" s="191"/>
      <c r="U22" s="195"/>
      <c r="V22" s="195"/>
    </row>
    <row r="23" spans="1:22" ht="16">
      <c r="A23" s="236"/>
      <c r="B23" s="238"/>
      <c r="C23" s="27" t="s">
        <v>207</v>
      </c>
      <c r="D23" s="54" t="s">
        <v>238</v>
      </c>
      <c r="E23" s="171" t="s">
        <v>209</v>
      </c>
      <c r="F23" s="238"/>
      <c r="G23" s="171" t="str">
        <f t="shared" si="0"/>
        <v>Pool</v>
      </c>
      <c r="H23" s="238"/>
      <c r="I23" s="32"/>
      <c r="J23" s="179"/>
      <c r="K23" s="188" t="s">
        <v>209</v>
      </c>
      <c r="L23" s="181" t="s">
        <v>488</v>
      </c>
      <c r="M23" s="181" t="s">
        <v>488</v>
      </c>
      <c r="N23" s="181" t="s">
        <v>488</v>
      </c>
      <c r="O23" s="181" t="s">
        <v>488</v>
      </c>
      <c r="P23" s="181" t="s">
        <v>488</v>
      </c>
      <c r="Q23" s="181" t="s">
        <v>488</v>
      </c>
      <c r="R23" s="181" t="s">
        <v>488</v>
      </c>
      <c r="S23" s="181" t="s">
        <v>488</v>
      </c>
      <c r="T23" s="192" t="s">
        <v>113</v>
      </c>
      <c r="U23" s="195"/>
      <c r="V23" s="195"/>
    </row>
    <row r="24" spans="1:22" ht="80">
      <c r="A24" s="240">
        <f>A22+7</f>
        <v>43793</v>
      </c>
      <c r="B24" s="239" t="s">
        <v>203</v>
      </c>
      <c r="C24" s="26" t="s">
        <v>204</v>
      </c>
      <c r="D24" s="177" t="s">
        <v>240</v>
      </c>
      <c r="E24" s="171" t="s">
        <v>215</v>
      </c>
      <c r="F24" s="239"/>
      <c r="G24" s="171" t="str">
        <f t="shared" si="0"/>
        <v>Track</v>
      </c>
      <c r="H24" s="237" t="s">
        <v>241</v>
      </c>
      <c r="I24" s="32"/>
      <c r="J24" s="179"/>
      <c r="K24" s="188" t="s">
        <v>480</v>
      </c>
      <c r="L24" s="181" t="s">
        <v>488</v>
      </c>
      <c r="M24" s="181" t="s">
        <v>488</v>
      </c>
      <c r="N24" s="181" t="s">
        <v>488</v>
      </c>
      <c r="O24" s="181" t="s">
        <v>488</v>
      </c>
      <c r="P24" s="181" t="s">
        <v>488</v>
      </c>
      <c r="Q24" s="181" t="s">
        <v>488</v>
      </c>
      <c r="R24" s="181" t="s">
        <v>488</v>
      </c>
      <c r="S24" s="182"/>
      <c r="T24" s="191"/>
      <c r="U24" s="195"/>
      <c r="V24" s="195"/>
    </row>
    <row r="25" spans="1:22" ht="25.5" customHeight="1">
      <c r="A25" s="236"/>
      <c r="B25" s="238"/>
      <c r="C25" s="27" t="s">
        <v>207</v>
      </c>
      <c r="D25" s="53" t="s">
        <v>242</v>
      </c>
      <c r="E25" s="171" t="s">
        <v>209</v>
      </c>
      <c r="F25" s="238"/>
      <c r="G25" s="171" t="str">
        <f t="shared" si="0"/>
        <v>Pool</v>
      </c>
      <c r="H25" s="238"/>
      <c r="I25" s="32" t="s">
        <v>239</v>
      </c>
      <c r="J25" s="179"/>
      <c r="K25" s="188" t="s">
        <v>209</v>
      </c>
      <c r="L25" s="181" t="s">
        <v>488</v>
      </c>
      <c r="M25" s="181" t="s">
        <v>488</v>
      </c>
      <c r="N25" s="181" t="s">
        <v>488</v>
      </c>
      <c r="O25" s="181" t="s">
        <v>488</v>
      </c>
      <c r="P25" s="181" t="s">
        <v>488</v>
      </c>
      <c r="Q25" s="181" t="s">
        <v>488</v>
      </c>
      <c r="R25" s="181" t="s">
        <v>488</v>
      </c>
      <c r="S25" s="181" t="s">
        <v>113</v>
      </c>
      <c r="T25" s="192" t="s">
        <v>488</v>
      </c>
      <c r="U25" s="195"/>
      <c r="V25" s="195"/>
    </row>
    <row r="26" spans="1:22" ht="80">
      <c r="A26" s="240">
        <f>A24+7</f>
        <v>43800</v>
      </c>
      <c r="B26" s="239" t="s">
        <v>203</v>
      </c>
      <c r="C26" s="26" t="s">
        <v>204</v>
      </c>
      <c r="D26" s="177" t="s">
        <v>463</v>
      </c>
      <c r="E26" s="171" t="s">
        <v>215</v>
      </c>
      <c r="F26" s="239"/>
      <c r="G26" s="171" t="str">
        <f t="shared" si="0"/>
        <v>Track</v>
      </c>
      <c r="H26" s="237"/>
      <c r="I26" s="242" t="s">
        <v>230</v>
      </c>
      <c r="J26" s="179"/>
      <c r="K26" s="188" t="s">
        <v>480</v>
      </c>
      <c r="L26" s="181" t="s">
        <v>488</v>
      </c>
      <c r="M26" s="181" t="s">
        <v>488</v>
      </c>
      <c r="N26" s="181" t="s">
        <v>488</v>
      </c>
      <c r="O26" s="181" t="s">
        <v>488</v>
      </c>
      <c r="P26" s="181" t="s">
        <v>488</v>
      </c>
      <c r="Q26" s="181" t="s">
        <v>488</v>
      </c>
      <c r="R26" s="181" t="s">
        <v>488</v>
      </c>
      <c r="S26" s="182"/>
      <c r="T26" s="191"/>
      <c r="U26" s="195"/>
      <c r="V26" s="195"/>
    </row>
    <row r="27" spans="1:22" ht="16">
      <c r="A27" s="236"/>
      <c r="B27" s="238"/>
      <c r="C27" s="27" t="s">
        <v>207</v>
      </c>
      <c r="D27" s="177" t="s">
        <v>243</v>
      </c>
      <c r="E27" s="171" t="s">
        <v>209</v>
      </c>
      <c r="F27" s="238"/>
      <c r="G27" s="171" t="str">
        <f t="shared" si="0"/>
        <v>Pool</v>
      </c>
      <c r="H27" s="238"/>
      <c r="I27" s="243"/>
      <c r="J27" s="179"/>
      <c r="K27" s="188" t="s">
        <v>209</v>
      </c>
      <c r="L27" s="181" t="s">
        <v>488</v>
      </c>
      <c r="M27" s="181" t="s">
        <v>488</v>
      </c>
      <c r="N27" s="181" t="s">
        <v>488</v>
      </c>
      <c r="O27" s="181" t="s">
        <v>488</v>
      </c>
      <c r="P27" s="181" t="s">
        <v>488</v>
      </c>
      <c r="Q27" s="181" t="s">
        <v>488</v>
      </c>
      <c r="R27" s="181" t="s">
        <v>488</v>
      </c>
      <c r="S27" s="181" t="s">
        <v>488</v>
      </c>
      <c r="T27" s="192" t="s">
        <v>113</v>
      </c>
      <c r="U27" s="195"/>
      <c r="V27" s="195"/>
    </row>
    <row r="28" spans="1:22" ht="16">
      <c r="A28" s="240">
        <f>A26+7</f>
        <v>43807</v>
      </c>
      <c r="B28" s="239" t="s">
        <v>203</v>
      </c>
      <c r="C28" s="26" t="s">
        <v>204</v>
      </c>
      <c r="D28" s="251" t="s">
        <v>244</v>
      </c>
      <c r="E28" s="171" t="s">
        <v>215</v>
      </c>
      <c r="F28" s="239"/>
      <c r="G28" s="171" t="str">
        <f t="shared" si="0"/>
        <v>Track</v>
      </c>
      <c r="H28" s="237" t="s">
        <v>237</v>
      </c>
      <c r="I28" s="32"/>
      <c r="J28" s="179"/>
      <c r="K28" s="188" t="s">
        <v>480</v>
      </c>
      <c r="L28" s="181" t="s">
        <v>488</v>
      </c>
      <c r="M28" s="181" t="s">
        <v>488</v>
      </c>
      <c r="N28" s="181" t="s">
        <v>488</v>
      </c>
      <c r="O28" s="181" t="s">
        <v>488</v>
      </c>
      <c r="P28" s="181" t="s">
        <v>488</v>
      </c>
      <c r="Q28" s="181" t="s">
        <v>488</v>
      </c>
      <c r="R28" s="181" t="s">
        <v>488</v>
      </c>
      <c r="S28" s="182"/>
      <c r="T28" s="191"/>
      <c r="U28" s="195"/>
      <c r="V28" s="195"/>
    </row>
    <row r="29" spans="1:22" ht="16">
      <c r="A29" s="236"/>
      <c r="B29" s="238"/>
      <c r="C29" s="27" t="s">
        <v>207</v>
      </c>
      <c r="D29" s="251"/>
      <c r="E29" s="171" t="s">
        <v>209</v>
      </c>
      <c r="F29" s="238"/>
      <c r="G29" s="171" t="str">
        <f t="shared" si="0"/>
        <v>Pool</v>
      </c>
      <c r="H29" s="238"/>
      <c r="I29" s="32"/>
      <c r="J29" s="179"/>
      <c r="K29" s="188" t="s">
        <v>209</v>
      </c>
      <c r="L29" s="181" t="s">
        <v>488</v>
      </c>
      <c r="M29" s="181" t="s">
        <v>488</v>
      </c>
      <c r="N29" s="181" t="s">
        <v>488</v>
      </c>
      <c r="O29" s="181" t="s">
        <v>488</v>
      </c>
      <c r="P29" s="181" t="s">
        <v>488</v>
      </c>
      <c r="Q29" s="181" t="s">
        <v>488</v>
      </c>
      <c r="R29" s="181" t="s">
        <v>488</v>
      </c>
      <c r="S29" s="181" t="s">
        <v>113</v>
      </c>
      <c r="T29" s="192" t="s">
        <v>488</v>
      </c>
      <c r="U29" s="195"/>
      <c r="V29" s="195"/>
    </row>
    <row r="30" spans="1:22" ht="16">
      <c r="A30" s="240">
        <f>A28+7</f>
        <v>43814</v>
      </c>
      <c r="B30" s="239" t="s">
        <v>203</v>
      </c>
      <c r="C30" s="26" t="s">
        <v>204</v>
      </c>
      <c r="D30" s="251" t="s">
        <v>245</v>
      </c>
      <c r="E30" s="171"/>
      <c r="F30" s="239" t="s">
        <v>246</v>
      </c>
      <c r="G30" s="171"/>
      <c r="H30" s="237"/>
      <c r="I30" s="32"/>
      <c r="J30" s="179"/>
      <c r="K30" s="190" t="s">
        <v>491</v>
      </c>
      <c r="L30" s="183" t="s">
        <v>491</v>
      </c>
      <c r="M30" s="183" t="s">
        <v>491</v>
      </c>
      <c r="N30" s="183" t="s">
        <v>491</v>
      </c>
      <c r="O30" s="183" t="s">
        <v>491</v>
      </c>
      <c r="P30" s="183" t="s">
        <v>491</v>
      </c>
      <c r="Q30" s="183" t="s">
        <v>491</v>
      </c>
      <c r="R30" s="183"/>
      <c r="S30" s="183" t="s">
        <v>491</v>
      </c>
      <c r="T30" s="193" t="s">
        <v>491</v>
      </c>
      <c r="U30" s="195"/>
      <c r="V30" s="195"/>
    </row>
    <row r="31" spans="1:22" ht="16">
      <c r="A31" s="236"/>
      <c r="B31" s="238"/>
      <c r="C31" s="27" t="s">
        <v>207</v>
      </c>
      <c r="D31" s="251"/>
      <c r="E31" s="171"/>
      <c r="F31" s="238"/>
      <c r="G31" s="171"/>
      <c r="H31" s="238"/>
      <c r="I31" s="32"/>
      <c r="J31" s="179"/>
      <c r="K31" s="190" t="s">
        <v>491</v>
      </c>
      <c r="L31" s="183" t="s">
        <v>491</v>
      </c>
      <c r="M31" s="183" t="s">
        <v>491</v>
      </c>
      <c r="N31" s="183" t="s">
        <v>491</v>
      </c>
      <c r="O31" s="183" t="s">
        <v>491</v>
      </c>
      <c r="P31" s="183" t="s">
        <v>491</v>
      </c>
      <c r="Q31" s="183" t="s">
        <v>491</v>
      </c>
      <c r="R31" s="183"/>
      <c r="S31" s="183" t="s">
        <v>491</v>
      </c>
      <c r="T31" s="193" t="s">
        <v>491</v>
      </c>
      <c r="U31" s="195"/>
      <c r="V31" s="195"/>
    </row>
    <row r="32" spans="1:22" ht="36.950000000000003" hidden="1" customHeight="1">
      <c r="A32" s="213" t="s">
        <v>247</v>
      </c>
      <c r="B32" s="173" t="s">
        <v>248</v>
      </c>
      <c r="C32" s="26" t="s">
        <v>249</v>
      </c>
      <c r="D32" s="53" t="s">
        <v>250</v>
      </c>
      <c r="E32" s="171" t="s">
        <v>236</v>
      </c>
      <c r="F32" s="173" t="s">
        <v>246</v>
      </c>
      <c r="G32" s="171" t="str">
        <f>E32</f>
        <v>Field/Car Park/Track</v>
      </c>
      <c r="H32" s="173"/>
      <c r="I32" s="32"/>
      <c r="J32" s="179"/>
      <c r="K32" s="190" t="s">
        <v>491</v>
      </c>
      <c r="L32" s="183" t="s">
        <v>491</v>
      </c>
      <c r="M32" s="183" t="s">
        <v>491</v>
      </c>
      <c r="N32" s="183" t="s">
        <v>491</v>
      </c>
      <c r="O32" s="183" t="s">
        <v>491</v>
      </c>
      <c r="P32" s="183" t="s">
        <v>491</v>
      </c>
      <c r="Q32" s="183" t="s">
        <v>491</v>
      </c>
      <c r="R32" s="183"/>
      <c r="S32" s="183" t="s">
        <v>491</v>
      </c>
      <c r="T32" s="193" t="s">
        <v>491</v>
      </c>
      <c r="U32" s="195"/>
      <c r="V32" s="195"/>
    </row>
    <row r="33" spans="1:22" ht="15.75" customHeight="1">
      <c r="A33" s="252">
        <f>A30+7</f>
        <v>43821</v>
      </c>
      <c r="B33" s="229" t="s">
        <v>203</v>
      </c>
      <c r="C33" s="231" t="s">
        <v>246</v>
      </c>
      <c r="D33" s="231"/>
      <c r="E33" s="231"/>
      <c r="F33" s="231" t="s">
        <v>246</v>
      </c>
      <c r="G33" s="172">
        <f t="shared" si="0"/>
        <v>0</v>
      </c>
      <c r="H33" s="250"/>
      <c r="I33" s="214"/>
      <c r="J33" s="179"/>
      <c r="K33" s="190" t="s">
        <v>491</v>
      </c>
      <c r="L33" s="183" t="s">
        <v>491</v>
      </c>
      <c r="M33" s="183" t="s">
        <v>491</v>
      </c>
      <c r="N33" s="183" t="s">
        <v>491</v>
      </c>
      <c r="O33" s="183" t="s">
        <v>491</v>
      </c>
      <c r="P33" s="183" t="s">
        <v>491</v>
      </c>
      <c r="Q33" s="183" t="s">
        <v>491</v>
      </c>
      <c r="R33" s="183"/>
      <c r="S33" s="183" t="s">
        <v>491</v>
      </c>
      <c r="T33" s="193" t="s">
        <v>491</v>
      </c>
      <c r="U33" s="195"/>
      <c r="V33" s="195"/>
    </row>
    <row r="34" spans="1:22" ht="16">
      <c r="A34" s="252"/>
      <c r="B34" s="229"/>
      <c r="C34" s="231"/>
      <c r="D34" s="231"/>
      <c r="E34" s="231"/>
      <c r="F34" s="231"/>
      <c r="G34" s="172">
        <f t="shared" si="0"/>
        <v>0</v>
      </c>
      <c r="H34" s="247"/>
      <c r="I34" s="214"/>
      <c r="J34" s="179"/>
      <c r="K34" s="190" t="s">
        <v>491</v>
      </c>
      <c r="L34" s="183" t="s">
        <v>491</v>
      </c>
      <c r="M34" s="183" t="s">
        <v>491</v>
      </c>
      <c r="N34" s="183" t="s">
        <v>491</v>
      </c>
      <c r="O34" s="183" t="s">
        <v>491</v>
      </c>
      <c r="P34" s="183" t="s">
        <v>491</v>
      </c>
      <c r="Q34" s="183" t="s">
        <v>491</v>
      </c>
      <c r="R34" s="183"/>
      <c r="S34" s="183" t="s">
        <v>491</v>
      </c>
      <c r="T34" s="193" t="s">
        <v>491</v>
      </c>
      <c r="U34" s="195"/>
      <c r="V34" s="195"/>
    </row>
    <row r="35" spans="1:22" ht="16">
      <c r="A35" s="252">
        <f>A33+7</f>
        <v>43828</v>
      </c>
      <c r="B35" s="229" t="s">
        <v>203</v>
      </c>
      <c r="C35" s="231" t="s">
        <v>246</v>
      </c>
      <c r="D35" s="231"/>
      <c r="E35" s="231"/>
      <c r="F35" s="231" t="s">
        <v>246</v>
      </c>
      <c r="G35" s="172">
        <f t="shared" si="0"/>
        <v>0</v>
      </c>
      <c r="H35" s="250"/>
      <c r="I35" s="214"/>
      <c r="J35" s="179"/>
      <c r="K35" s="190" t="s">
        <v>491</v>
      </c>
      <c r="L35" s="183" t="s">
        <v>491</v>
      </c>
      <c r="M35" s="183" t="s">
        <v>491</v>
      </c>
      <c r="N35" s="183" t="s">
        <v>491</v>
      </c>
      <c r="O35" s="183" t="s">
        <v>491</v>
      </c>
      <c r="P35" s="183" t="s">
        <v>491</v>
      </c>
      <c r="Q35" s="183" t="s">
        <v>491</v>
      </c>
      <c r="R35" s="183"/>
      <c r="S35" s="183" t="s">
        <v>491</v>
      </c>
      <c r="T35" s="193" t="s">
        <v>491</v>
      </c>
      <c r="U35" s="195"/>
      <c r="V35" s="195"/>
    </row>
    <row r="36" spans="1:22" ht="16.75" thickBot="1">
      <c r="A36" s="253"/>
      <c r="B36" s="254"/>
      <c r="C36" s="255"/>
      <c r="D36" s="255"/>
      <c r="E36" s="255"/>
      <c r="F36" s="255"/>
      <c r="G36" s="215">
        <f t="shared" si="0"/>
        <v>0</v>
      </c>
      <c r="H36" s="256"/>
      <c r="I36" s="216"/>
      <c r="J36" s="179"/>
      <c r="K36" s="220" t="s">
        <v>491</v>
      </c>
      <c r="L36" s="221" t="s">
        <v>491</v>
      </c>
      <c r="M36" s="221" t="s">
        <v>491</v>
      </c>
      <c r="N36" s="221" t="s">
        <v>491</v>
      </c>
      <c r="O36" s="221" t="s">
        <v>491</v>
      </c>
      <c r="P36" s="221" t="s">
        <v>491</v>
      </c>
      <c r="Q36" s="221" t="s">
        <v>491</v>
      </c>
      <c r="R36" s="221"/>
      <c r="S36" s="221" t="s">
        <v>491</v>
      </c>
      <c r="T36" s="222" t="s">
        <v>491</v>
      </c>
      <c r="U36" s="196"/>
      <c r="V36" s="196"/>
    </row>
    <row r="37" spans="1:22" ht="16" hidden="1">
      <c r="A37" s="241">
        <f>A35+7</f>
        <v>43835</v>
      </c>
      <c r="B37" s="238" t="s">
        <v>203</v>
      </c>
      <c r="C37" s="93" t="s">
        <v>204</v>
      </c>
      <c r="D37" s="94"/>
      <c r="E37" s="174"/>
      <c r="F37" s="238" t="s">
        <v>246</v>
      </c>
      <c r="G37" s="174">
        <f t="shared" si="0"/>
        <v>0</v>
      </c>
      <c r="H37" s="237"/>
      <c r="I37" s="184"/>
      <c r="J37" s="179"/>
    </row>
    <row r="38" spans="1:22" ht="16" hidden="1">
      <c r="A38" s="232"/>
      <c r="B38" s="229"/>
      <c r="C38" s="27" t="s">
        <v>207</v>
      </c>
      <c r="D38" s="51"/>
      <c r="E38" s="47"/>
      <c r="F38" s="229"/>
      <c r="G38" s="116">
        <f t="shared" si="0"/>
        <v>0</v>
      </c>
      <c r="H38" s="238"/>
      <c r="I38" s="185"/>
      <c r="J38" s="179"/>
    </row>
    <row r="39" spans="1:22" ht="16" hidden="1">
      <c r="A39" s="232">
        <f>A37+7</f>
        <v>43842</v>
      </c>
      <c r="B39" s="229" t="s">
        <v>203</v>
      </c>
      <c r="C39" s="26" t="s">
        <v>204</v>
      </c>
      <c r="D39" s="120" t="s">
        <v>251</v>
      </c>
      <c r="E39" s="116"/>
      <c r="F39" s="229"/>
      <c r="G39" s="116">
        <f t="shared" si="0"/>
        <v>0</v>
      </c>
      <c r="H39" s="237"/>
      <c r="I39" s="185"/>
      <c r="J39" s="179"/>
    </row>
    <row r="40" spans="1:22" ht="16" hidden="1">
      <c r="A40" s="232"/>
      <c r="B40" s="229"/>
      <c r="C40" s="27" t="s">
        <v>207</v>
      </c>
      <c r="D40" s="49"/>
      <c r="E40" s="116"/>
      <c r="F40" s="229"/>
      <c r="G40" s="116">
        <f t="shared" si="0"/>
        <v>0</v>
      </c>
      <c r="H40" s="238"/>
      <c r="I40" s="185"/>
      <c r="J40" s="179"/>
    </row>
    <row r="41" spans="1:22" ht="16" hidden="1">
      <c r="A41" s="232">
        <f>A39+7</f>
        <v>43849</v>
      </c>
      <c r="B41" s="229" t="s">
        <v>203</v>
      </c>
      <c r="C41" s="26" t="s">
        <v>204</v>
      </c>
      <c r="D41" s="120"/>
      <c r="E41" s="116"/>
      <c r="F41" s="229"/>
      <c r="G41" s="116">
        <f t="shared" si="0"/>
        <v>0</v>
      </c>
      <c r="H41" s="237"/>
      <c r="I41" s="185"/>
      <c r="J41" s="179"/>
    </row>
    <row r="42" spans="1:22" ht="16" hidden="1">
      <c r="A42" s="257"/>
      <c r="B42" s="239"/>
      <c r="C42" s="90" t="s">
        <v>207</v>
      </c>
      <c r="D42" s="52"/>
      <c r="E42" s="117"/>
      <c r="F42" s="239"/>
      <c r="G42" s="117">
        <f t="shared" si="0"/>
        <v>0</v>
      </c>
      <c r="H42" s="238"/>
      <c r="I42" s="199"/>
      <c r="J42" s="179"/>
    </row>
    <row r="43" spans="1:22" ht="32.9" hidden="1" customHeight="1">
      <c r="A43" s="101">
        <f>A41+7</f>
        <v>43856</v>
      </c>
      <c r="B43" s="98" t="s">
        <v>203</v>
      </c>
      <c r="C43" s="97" t="s">
        <v>252</v>
      </c>
      <c r="D43" s="102" t="s">
        <v>253</v>
      </c>
      <c r="E43" s="98" t="s">
        <v>254</v>
      </c>
      <c r="F43" s="98" t="s">
        <v>212</v>
      </c>
      <c r="G43" s="98" t="s">
        <v>255</v>
      </c>
      <c r="H43" s="103"/>
      <c r="I43" s="200" t="s">
        <v>256</v>
      </c>
      <c r="J43" s="48"/>
    </row>
    <row r="44" spans="1:22" ht="16" hidden="1">
      <c r="A44" s="232">
        <f>A43+7</f>
        <v>43863</v>
      </c>
      <c r="B44" s="229" t="s">
        <v>203</v>
      </c>
      <c r="C44" s="26" t="s">
        <v>204</v>
      </c>
      <c r="D44" s="120"/>
      <c r="E44" s="116"/>
      <c r="F44" s="229"/>
      <c r="G44" s="116">
        <f t="shared" si="0"/>
        <v>0</v>
      </c>
      <c r="H44" s="237" t="s">
        <v>257</v>
      </c>
      <c r="I44" s="185"/>
      <c r="J44" s="179"/>
    </row>
    <row r="45" spans="1:22" ht="16" hidden="1">
      <c r="A45" s="232"/>
      <c r="B45" s="229"/>
      <c r="C45" s="27" t="s">
        <v>207</v>
      </c>
      <c r="D45" s="83"/>
      <c r="E45" s="116"/>
      <c r="F45" s="229"/>
      <c r="G45" s="116">
        <f t="shared" si="0"/>
        <v>0</v>
      </c>
      <c r="H45" s="238"/>
      <c r="I45" s="185"/>
      <c r="J45" s="179"/>
    </row>
    <row r="46" spans="1:22" ht="16" hidden="1">
      <c r="A46" s="232">
        <f>A44+7</f>
        <v>43870</v>
      </c>
      <c r="B46" s="229" t="s">
        <v>203</v>
      </c>
      <c r="C46" s="26" t="s">
        <v>204</v>
      </c>
      <c r="D46" s="258" t="s">
        <v>258</v>
      </c>
      <c r="E46" s="229" t="s">
        <v>259</v>
      </c>
      <c r="F46" s="229"/>
      <c r="G46" s="116" t="str">
        <f t="shared" si="0"/>
        <v>Calne Town Hall</v>
      </c>
      <c r="H46" s="237"/>
      <c r="I46" s="185"/>
      <c r="J46" s="179"/>
    </row>
    <row r="47" spans="1:22" ht="16" hidden="1">
      <c r="A47" s="232"/>
      <c r="B47" s="229"/>
      <c r="C47" s="27" t="s">
        <v>207</v>
      </c>
      <c r="D47" s="258"/>
      <c r="E47" s="229"/>
      <c r="F47" s="229"/>
      <c r="G47" s="116">
        <f t="shared" si="0"/>
        <v>0</v>
      </c>
      <c r="H47" s="238"/>
      <c r="I47" s="185"/>
      <c r="J47" s="179"/>
    </row>
    <row r="48" spans="1:22" ht="16" hidden="1">
      <c r="A48" s="232">
        <f>A46+7</f>
        <v>43877</v>
      </c>
      <c r="B48" s="229" t="s">
        <v>203</v>
      </c>
      <c r="C48" s="26" t="s">
        <v>204</v>
      </c>
      <c r="D48" s="120"/>
      <c r="E48" s="116"/>
      <c r="F48" s="229" t="s">
        <v>221</v>
      </c>
      <c r="G48" s="116">
        <f t="shared" si="0"/>
        <v>0</v>
      </c>
      <c r="H48" s="237"/>
      <c r="I48" s="185" t="s">
        <v>260</v>
      </c>
      <c r="J48" s="179"/>
    </row>
    <row r="49" spans="1:10" ht="16" hidden="1">
      <c r="A49" s="257"/>
      <c r="B49" s="239"/>
      <c r="C49" s="90" t="s">
        <v>207</v>
      </c>
      <c r="D49" s="52"/>
      <c r="E49" s="117"/>
      <c r="F49" s="239"/>
      <c r="G49" s="117">
        <f t="shared" si="0"/>
        <v>0</v>
      </c>
      <c r="H49" s="238"/>
      <c r="I49" s="199"/>
      <c r="J49" s="179"/>
    </row>
    <row r="50" spans="1:10" ht="32.9" hidden="1" customHeight="1">
      <c r="A50" s="101">
        <f>A48+7</f>
        <v>43884</v>
      </c>
      <c r="B50" s="98" t="s">
        <v>203</v>
      </c>
      <c r="C50" s="97" t="s">
        <v>261</v>
      </c>
      <c r="D50" s="102" t="s">
        <v>262</v>
      </c>
      <c r="E50" s="98" t="s">
        <v>215</v>
      </c>
      <c r="F50" s="98" t="s">
        <v>221</v>
      </c>
      <c r="G50" s="98" t="s">
        <v>263</v>
      </c>
      <c r="H50" s="103" t="s">
        <v>226</v>
      </c>
      <c r="I50" s="200" t="s">
        <v>264</v>
      </c>
      <c r="J50" s="48"/>
    </row>
    <row r="51" spans="1:10" ht="16" hidden="1">
      <c r="A51" s="232">
        <f>A50+7</f>
        <v>43891</v>
      </c>
      <c r="B51" s="229" t="s">
        <v>203</v>
      </c>
      <c r="C51" s="26" t="s">
        <v>204</v>
      </c>
      <c r="D51" s="120"/>
      <c r="E51" s="116"/>
      <c r="F51" s="229"/>
      <c r="G51" s="116">
        <f t="shared" si="0"/>
        <v>0</v>
      </c>
      <c r="H51" s="237" t="s">
        <v>265</v>
      </c>
      <c r="I51" s="199"/>
      <c r="J51" s="179"/>
    </row>
    <row r="52" spans="1:10" ht="15" hidden="1" customHeight="1">
      <c r="A52" s="232"/>
      <c r="B52" s="229"/>
      <c r="C52" s="27" t="s">
        <v>207</v>
      </c>
      <c r="D52" s="83"/>
      <c r="E52" s="84"/>
      <c r="F52" s="229"/>
      <c r="G52" s="116">
        <f t="shared" si="0"/>
        <v>0</v>
      </c>
      <c r="H52" s="238"/>
      <c r="I52" s="21"/>
      <c r="J52" s="203"/>
    </row>
    <row r="53" spans="1:10" ht="15" hidden="1" customHeight="1">
      <c r="A53" s="232">
        <f>A51+7</f>
        <v>43898</v>
      </c>
      <c r="B53" s="229" t="s">
        <v>203</v>
      </c>
      <c r="C53" s="26" t="s">
        <v>204</v>
      </c>
      <c r="D53" s="83"/>
      <c r="E53" s="84"/>
      <c r="F53" s="229"/>
      <c r="G53" s="116">
        <f t="shared" si="0"/>
        <v>0</v>
      </c>
      <c r="H53" s="237"/>
      <c r="I53" s="21"/>
      <c r="J53" s="203"/>
    </row>
    <row r="54" spans="1:10" ht="15" hidden="1" customHeight="1">
      <c r="A54" s="257"/>
      <c r="B54" s="239"/>
      <c r="C54" s="90" t="s">
        <v>207</v>
      </c>
      <c r="D54" s="91"/>
      <c r="E54" s="92"/>
      <c r="F54" s="239"/>
      <c r="G54" s="117">
        <f t="shared" si="0"/>
        <v>0</v>
      </c>
      <c r="H54" s="238"/>
      <c r="I54" s="21"/>
      <c r="J54" s="203"/>
    </row>
    <row r="55" spans="1:10" ht="32.9" hidden="1" customHeight="1">
      <c r="A55" s="101">
        <f>A53+7</f>
        <v>43905</v>
      </c>
      <c r="B55" s="98" t="s">
        <v>203</v>
      </c>
      <c r="C55" s="97" t="s">
        <v>266</v>
      </c>
      <c r="D55" s="102" t="s">
        <v>267</v>
      </c>
      <c r="E55" s="99" t="s">
        <v>215</v>
      </c>
      <c r="F55" s="98" t="s">
        <v>268</v>
      </c>
      <c r="G55" s="98" t="s">
        <v>269</v>
      </c>
      <c r="H55" s="103"/>
      <c r="I55" s="200" t="s">
        <v>270</v>
      </c>
      <c r="J55" s="48"/>
    </row>
    <row r="56" spans="1:10" ht="15" hidden="1" customHeight="1">
      <c r="A56" s="232">
        <f>A55+7</f>
        <v>43912</v>
      </c>
      <c r="B56" s="229" t="s">
        <v>203</v>
      </c>
      <c r="C56" s="26" t="s">
        <v>204</v>
      </c>
      <c r="D56" s="83"/>
      <c r="E56" s="84"/>
      <c r="F56" s="229"/>
      <c r="G56" s="116">
        <f t="shared" si="0"/>
        <v>0</v>
      </c>
      <c r="H56" s="237"/>
      <c r="I56" s="21"/>
      <c r="J56" s="203"/>
    </row>
    <row r="57" spans="1:10" ht="15" hidden="1" customHeight="1">
      <c r="A57" s="232"/>
      <c r="B57" s="229"/>
      <c r="C57" s="27" t="s">
        <v>207</v>
      </c>
      <c r="D57" s="83"/>
      <c r="E57" s="84"/>
      <c r="F57" s="229"/>
      <c r="G57" s="116">
        <f t="shared" si="0"/>
        <v>0</v>
      </c>
      <c r="H57" s="238"/>
      <c r="I57" s="21"/>
      <c r="J57" s="203"/>
    </row>
    <row r="58" spans="1:10" ht="15" hidden="1" customHeight="1">
      <c r="A58" s="232">
        <f>A56+7</f>
        <v>43919</v>
      </c>
      <c r="B58" s="229" t="s">
        <v>203</v>
      </c>
      <c r="C58" s="26" t="s">
        <v>204</v>
      </c>
      <c r="D58" s="83"/>
      <c r="E58" s="84"/>
      <c r="F58" s="229" t="s">
        <v>271</v>
      </c>
      <c r="G58" s="116">
        <f t="shared" si="0"/>
        <v>0</v>
      </c>
      <c r="H58" s="237"/>
      <c r="I58" s="21"/>
      <c r="J58" s="203"/>
    </row>
    <row r="59" spans="1:10" ht="15" hidden="1" customHeight="1">
      <c r="A59" s="257"/>
      <c r="B59" s="239"/>
      <c r="C59" s="90" t="s">
        <v>207</v>
      </c>
      <c r="D59" s="91"/>
      <c r="E59" s="92"/>
      <c r="F59" s="239"/>
      <c r="G59" s="117">
        <f t="shared" si="0"/>
        <v>0</v>
      </c>
      <c r="H59" s="238"/>
      <c r="I59" s="21"/>
      <c r="J59" s="203"/>
    </row>
    <row r="60" spans="1:10" ht="36.950000000000003" hidden="1" customHeight="1">
      <c r="A60" s="101">
        <f>A58+7</f>
        <v>43926</v>
      </c>
      <c r="B60" s="98" t="s">
        <v>203</v>
      </c>
      <c r="C60" s="97" t="s">
        <v>272</v>
      </c>
      <c r="D60" s="102" t="s">
        <v>273</v>
      </c>
      <c r="E60" s="99" t="s">
        <v>215</v>
      </c>
      <c r="F60" s="98" t="s">
        <v>271</v>
      </c>
      <c r="G60" s="98" t="s">
        <v>255</v>
      </c>
      <c r="H60" s="103"/>
      <c r="I60" s="201" t="s">
        <v>274</v>
      </c>
    </row>
    <row r="61" spans="1:10" ht="15" hidden="1" customHeight="1">
      <c r="A61" s="230">
        <f>A60+7</f>
        <v>43933</v>
      </c>
      <c r="B61" s="231" t="s">
        <v>203</v>
      </c>
      <c r="C61" s="81" t="s">
        <v>204</v>
      </c>
      <c r="D61" s="86"/>
      <c r="E61" s="87"/>
      <c r="F61" s="231" t="s">
        <v>271</v>
      </c>
      <c r="G61" s="118" t="str">
        <f>E60</f>
        <v>Track</v>
      </c>
      <c r="H61" s="250" t="s">
        <v>275</v>
      </c>
      <c r="I61" s="21"/>
      <c r="J61" s="203"/>
    </row>
    <row r="62" spans="1:10" ht="15" hidden="1" customHeight="1">
      <c r="A62" s="230"/>
      <c r="B62" s="231"/>
      <c r="C62" s="82" t="s">
        <v>207</v>
      </c>
      <c r="D62" s="86"/>
      <c r="E62" s="87"/>
      <c r="F62" s="231"/>
      <c r="G62" s="118" t="e">
        <f>#REF!</f>
        <v>#REF!</v>
      </c>
      <c r="H62" s="247"/>
      <c r="I62" s="21"/>
      <c r="J62" s="203"/>
    </row>
    <row r="63" spans="1:10" ht="15" hidden="1" customHeight="1">
      <c r="A63" s="230">
        <f>A61+7</f>
        <v>43940</v>
      </c>
      <c r="B63" s="231" t="s">
        <v>203</v>
      </c>
      <c r="C63" s="81" t="s">
        <v>204</v>
      </c>
      <c r="D63" s="233" t="s">
        <v>276</v>
      </c>
      <c r="E63" s="85"/>
      <c r="F63" s="231" t="s">
        <v>277</v>
      </c>
      <c r="G63" s="118">
        <f t="shared" si="0"/>
        <v>0</v>
      </c>
      <c r="H63" s="250"/>
      <c r="I63" s="21"/>
      <c r="J63" s="203"/>
    </row>
    <row r="64" spans="1:10" ht="15" hidden="1" customHeight="1">
      <c r="A64" s="230"/>
      <c r="B64" s="231"/>
      <c r="C64" s="82" t="s">
        <v>207</v>
      </c>
      <c r="D64" s="234"/>
      <c r="E64" s="85"/>
      <c r="F64" s="231"/>
      <c r="G64" s="118">
        <f t="shared" ref="G64:G98" si="1">E64</f>
        <v>0</v>
      </c>
      <c r="H64" s="247"/>
      <c r="I64" s="21"/>
      <c r="J64" s="203"/>
    </row>
    <row r="65" spans="1:13" ht="15" hidden="1" customHeight="1">
      <c r="A65" s="232">
        <f>A63+7</f>
        <v>43947</v>
      </c>
      <c r="B65" s="229" t="s">
        <v>203</v>
      </c>
      <c r="C65" s="26" t="s">
        <v>204</v>
      </c>
      <c r="D65" s="83"/>
      <c r="E65" s="84"/>
      <c r="F65" s="229"/>
      <c r="G65" s="116">
        <f t="shared" si="1"/>
        <v>0</v>
      </c>
      <c r="H65" s="237"/>
      <c r="I65" s="21"/>
      <c r="J65" s="203"/>
    </row>
    <row r="66" spans="1:13" ht="15" hidden="1" customHeight="1">
      <c r="A66" s="232"/>
      <c r="B66" s="229"/>
      <c r="C66" s="27" t="s">
        <v>207</v>
      </c>
      <c r="D66" s="83"/>
      <c r="E66" s="84"/>
      <c r="F66" s="229"/>
      <c r="G66" s="116">
        <f t="shared" si="1"/>
        <v>0</v>
      </c>
      <c r="H66" s="238"/>
      <c r="I66" s="21"/>
      <c r="J66" s="203"/>
    </row>
    <row r="67" spans="1:13" ht="15" hidden="1" customHeight="1">
      <c r="A67" s="232">
        <f>A65+7</f>
        <v>43954</v>
      </c>
      <c r="B67" s="229" t="s">
        <v>203</v>
      </c>
      <c r="C67" s="26" t="s">
        <v>204</v>
      </c>
      <c r="D67" s="83" t="s">
        <v>278</v>
      </c>
      <c r="E67" s="84"/>
      <c r="F67" s="46">
        <v>43559</v>
      </c>
      <c r="G67" s="116">
        <f t="shared" si="1"/>
        <v>0</v>
      </c>
      <c r="H67" s="237" t="s">
        <v>278</v>
      </c>
    </row>
    <row r="68" spans="1:13" ht="15" hidden="1" customHeight="1">
      <c r="A68" s="232"/>
      <c r="B68" s="229"/>
      <c r="C68" s="27" t="s">
        <v>207</v>
      </c>
      <c r="D68" s="83"/>
      <c r="E68" s="84"/>
      <c r="F68" s="113"/>
      <c r="G68" s="116">
        <f t="shared" si="1"/>
        <v>0</v>
      </c>
      <c r="H68" s="238"/>
      <c r="I68" s="21"/>
      <c r="J68" s="203"/>
    </row>
    <row r="69" spans="1:13" s="95" customFormat="1" ht="36.950000000000003" hidden="1" customHeight="1">
      <c r="A69" s="101">
        <f>A67+7</f>
        <v>43961</v>
      </c>
      <c r="B69" s="98" t="s">
        <v>203</v>
      </c>
      <c r="C69" s="97" t="s">
        <v>279</v>
      </c>
      <c r="D69" s="102" t="s">
        <v>280</v>
      </c>
      <c r="E69" s="100" t="s">
        <v>281</v>
      </c>
      <c r="F69" s="98" t="s">
        <v>212</v>
      </c>
      <c r="G69" s="98" t="str">
        <f t="shared" si="1"/>
        <v>Fields</v>
      </c>
      <c r="H69" s="119"/>
      <c r="I69" s="201" t="s">
        <v>282</v>
      </c>
      <c r="J69" s="202"/>
      <c r="L69" s="180"/>
      <c r="M69" s="180"/>
    </row>
    <row r="70" spans="1:13" ht="15" hidden="1" customHeight="1">
      <c r="A70" s="232">
        <f>A69+7</f>
        <v>43968</v>
      </c>
      <c r="B70" s="229" t="s">
        <v>203</v>
      </c>
      <c r="C70" s="26" t="s">
        <v>204</v>
      </c>
      <c r="D70" s="83"/>
      <c r="E70" s="84"/>
      <c r="F70" s="229"/>
      <c r="G70" s="116">
        <f t="shared" si="1"/>
        <v>0</v>
      </c>
      <c r="H70" s="237" t="s">
        <v>283</v>
      </c>
      <c r="I70" s="21"/>
      <c r="J70" s="203"/>
    </row>
    <row r="71" spans="1:13" ht="15" hidden="1" customHeight="1">
      <c r="A71" s="232"/>
      <c r="B71" s="229"/>
      <c r="C71" s="27" t="s">
        <v>207</v>
      </c>
      <c r="D71" s="83"/>
      <c r="E71" s="84"/>
      <c r="F71" s="229"/>
      <c r="G71" s="116">
        <f t="shared" si="1"/>
        <v>0</v>
      </c>
      <c r="H71" s="238"/>
      <c r="I71" s="21"/>
      <c r="J71" s="203"/>
    </row>
    <row r="72" spans="1:13" ht="15" hidden="1" customHeight="1">
      <c r="A72" s="232">
        <f>A70+7</f>
        <v>43975</v>
      </c>
      <c r="B72" s="229" t="s">
        <v>203</v>
      </c>
      <c r="C72" s="26" t="s">
        <v>204</v>
      </c>
      <c r="D72" s="120"/>
      <c r="E72" s="84"/>
      <c r="F72" s="229" t="s">
        <v>221</v>
      </c>
      <c r="G72" s="116">
        <f t="shared" si="1"/>
        <v>0</v>
      </c>
      <c r="H72" s="237"/>
      <c r="I72" s="21"/>
      <c r="J72" s="203"/>
    </row>
    <row r="73" spans="1:13" ht="15" hidden="1" customHeight="1">
      <c r="A73" s="232"/>
      <c r="B73" s="229"/>
      <c r="C73" s="27" t="s">
        <v>207</v>
      </c>
      <c r="D73" s="120"/>
      <c r="E73" s="84"/>
      <c r="F73" s="229"/>
      <c r="G73" s="116">
        <f t="shared" si="1"/>
        <v>0</v>
      </c>
      <c r="H73" s="238"/>
      <c r="I73" s="21"/>
      <c r="J73" s="203"/>
    </row>
    <row r="74" spans="1:13" ht="15" hidden="1" customHeight="1">
      <c r="A74" s="230">
        <f>A72+7</f>
        <v>43982</v>
      </c>
      <c r="B74" s="231" t="s">
        <v>203</v>
      </c>
      <c r="C74" s="81" t="s">
        <v>204</v>
      </c>
      <c r="D74" s="233" t="s">
        <v>276</v>
      </c>
      <c r="E74" s="85"/>
      <c r="F74" s="231" t="s">
        <v>221</v>
      </c>
      <c r="G74" s="118">
        <f t="shared" si="1"/>
        <v>0</v>
      </c>
      <c r="H74" s="237" t="s">
        <v>284</v>
      </c>
      <c r="I74" s="21"/>
      <c r="J74" s="203"/>
    </row>
    <row r="75" spans="1:13" ht="15" hidden="1" customHeight="1">
      <c r="A75" s="230"/>
      <c r="B75" s="231"/>
      <c r="C75" s="82" t="s">
        <v>207</v>
      </c>
      <c r="D75" s="234"/>
      <c r="E75" s="85"/>
      <c r="F75" s="231"/>
      <c r="G75" s="118">
        <f t="shared" si="1"/>
        <v>0</v>
      </c>
      <c r="H75" s="238"/>
      <c r="I75" s="21"/>
      <c r="J75" s="203"/>
    </row>
    <row r="76" spans="1:13" ht="15" hidden="1" customHeight="1">
      <c r="A76" s="232">
        <f>A74+7</f>
        <v>43989</v>
      </c>
      <c r="B76" s="229" t="s">
        <v>203</v>
      </c>
      <c r="C76" s="26" t="s">
        <v>204</v>
      </c>
      <c r="D76" s="83"/>
      <c r="E76" s="84"/>
      <c r="F76" s="229"/>
      <c r="G76" s="116">
        <f t="shared" si="1"/>
        <v>0</v>
      </c>
      <c r="H76" s="237">
        <v>113</v>
      </c>
      <c r="I76" s="21"/>
      <c r="J76" s="203"/>
    </row>
    <row r="77" spans="1:13" ht="15" hidden="1" customHeight="1">
      <c r="A77" s="232"/>
      <c r="B77" s="229"/>
      <c r="C77" s="27" t="s">
        <v>207</v>
      </c>
      <c r="D77" s="83"/>
      <c r="E77" s="84"/>
      <c r="F77" s="229"/>
      <c r="G77" s="116">
        <f t="shared" si="1"/>
        <v>0</v>
      </c>
      <c r="H77" s="238"/>
      <c r="I77" s="21"/>
      <c r="J77" s="203"/>
    </row>
    <row r="78" spans="1:13" ht="15" hidden="1" customHeight="1">
      <c r="A78" s="232">
        <f>A76+7</f>
        <v>43996</v>
      </c>
      <c r="B78" s="229" t="s">
        <v>203</v>
      </c>
      <c r="C78" s="26" t="s">
        <v>204</v>
      </c>
      <c r="D78" s="83"/>
      <c r="E78" s="84"/>
      <c r="F78" s="229"/>
      <c r="G78" s="116">
        <f t="shared" si="1"/>
        <v>0</v>
      </c>
      <c r="H78" s="237"/>
      <c r="I78" s="21"/>
      <c r="J78" s="203"/>
    </row>
    <row r="79" spans="1:13" ht="15" hidden="1" customHeight="1">
      <c r="A79" s="257"/>
      <c r="B79" s="239"/>
      <c r="C79" s="90" t="s">
        <v>207</v>
      </c>
      <c r="D79" s="91"/>
      <c r="E79" s="92"/>
      <c r="F79" s="239"/>
      <c r="G79" s="117">
        <f t="shared" si="1"/>
        <v>0</v>
      </c>
      <c r="H79" s="238"/>
      <c r="I79" s="21"/>
      <c r="J79" s="203"/>
    </row>
    <row r="80" spans="1:13" s="95" customFormat="1" ht="36.950000000000003" hidden="1" customHeight="1">
      <c r="A80" s="101">
        <f>A78+7</f>
        <v>44003</v>
      </c>
      <c r="B80" s="98" t="s">
        <v>203</v>
      </c>
      <c r="C80" s="97" t="s">
        <v>285</v>
      </c>
      <c r="D80" s="102" t="s">
        <v>286</v>
      </c>
      <c r="E80" s="100" t="s">
        <v>281</v>
      </c>
      <c r="F80" s="98" t="s">
        <v>212</v>
      </c>
      <c r="G80" s="98" t="s">
        <v>255</v>
      </c>
      <c r="H80" s="103"/>
      <c r="I80" s="201" t="s">
        <v>287</v>
      </c>
      <c r="J80" s="202"/>
      <c r="L80" s="180"/>
      <c r="M80" s="180"/>
    </row>
    <row r="81" spans="1:10" ht="15" hidden="1" customHeight="1">
      <c r="A81" s="232">
        <f>A80+7</f>
        <v>44010</v>
      </c>
      <c r="B81" s="229" t="s">
        <v>203</v>
      </c>
      <c r="C81" s="26" t="s">
        <v>204</v>
      </c>
      <c r="D81" s="83" t="s">
        <v>288</v>
      </c>
      <c r="E81" s="84"/>
      <c r="F81" s="114">
        <v>43645</v>
      </c>
      <c r="G81" s="116">
        <f t="shared" si="1"/>
        <v>0</v>
      </c>
      <c r="H81" s="237" t="s">
        <v>289</v>
      </c>
      <c r="I81" s="21"/>
      <c r="J81" s="203"/>
    </row>
    <row r="82" spans="1:10" ht="15" hidden="1" customHeight="1">
      <c r="A82" s="232"/>
      <c r="B82" s="229"/>
      <c r="C82" s="27" t="s">
        <v>207</v>
      </c>
      <c r="D82" s="83"/>
      <c r="E82" s="84"/>
      <c r="F82" s="113"/>
      <c r="G82" s="116">
        <f t="shared" si="1"/>
        <v>0</v>
      </c>
      <c r="H82" s="238"/>
      <c r="I82" s="21"/>
      <c r="J82" s="203"/>
    </row>
    <row r="83" spans="1:10" ht="15" hidden="1" customHeight="1">
      <c r="A83" s="232">
        <f>A81+7</f>
        <v>44017</v>
      </c>
      <c r="B83" s="229" t="s">
        <v>203</v>
      </c>
      <c r="C83" s="26" t="s">
        <v>204</v>
      </c>
      <c r="D83" s="83"/>
      <c r="E83" s="84"/>
      <c r="F83" s="229" t="s">
        <v>290</v>
      </c>
      <c r="G83" s="116">
        <f t="shared" si="1"/>
        <v>0</v>
      </c>
      <c r="H83" s="237"/>
      <c r="I83" s="21"/>
      <c r="J83" s="203"/>
    </row>
    <row r="84" spans="1:10" ht="15" hidden="1" customHeight="1">
      <c r="A84" s="232"/>
      <c r="B84" s="229"/>
      <c r="C84" s="27" t="s">
        <v>207</v>
      </c>
      <c r="D84" s="83"/>
      <c r="E84" s="84"/>
      <c r="F84" s="229"/>
      <c r="G84" s="116">
        <f t="shared" si="1"/>
        <v>0</v>
      </c>
      <c r="H84" s="238"/>
      <c r="I84" s="21"/>
      <c r="J84" s="203"/>
    </row>
    <row r="85" spans="1:10" ht="15" hidden="1" customHeight="1">
      <c r="A85" s="232">
        <f>A83+7</f>
        <v>44024</v>
      </c>
      <c r="B85" s="229" t="s">
        <v>203</v>
      </c>
      <c r="C85" s="26" t="s">
        <v>204</v>
      </c>
      <c r="D85" s="83"/>
      <c r="E85" s="84"/>
      <c r="F85" s="229" t="s">
        <v>290</v>
      </c>
      <c r="G85" s="116">
        <f t="shared" si="1"/>
        <v>0</v>
      </c>
      <c r="H85" s="237"/>
      <c r="I85" s="21"/>
      <c r="J85" s="203"/>
    </row>
    <row r="86" spans="1:10" ht="15" hidden="1" customHeight="1">
      <c r="A86" s="257"/>
      <c r="B86" s="239"/>
      <c r="C86" s="90" t="s">
        <v>207</v>
      </c>
      <c r="D86" s="91"/>
      <c r="E86" s="92"/>
      <c r="F86" s="239"/>
      <c r="G86" s="117">
        <f t="shared" si="1"/>
        <v>0</v>
      </c>
      <c r="H86" s="238"/>
      <c r="I86" s="21"/>
      <c r="J86" s="203"/>
    </row>
    <row r="87" spans="1:10" ht="32.9" hidden="1" customHeight="1">
      <c r="A87" s="101">
        <f>A85+7</f>
        <v>44031</v>
      </c>
      <c r="B87" s="98" t="s">
        <v>203</v>
      </c>
      <c r="C87" s="97" t="s">
        <v>291</v>
      </c>
      <c r="D87" s="102" t="s">
        <v>292</v>
      </c>
      <c r="E87" s="99" t="s">
        <v>281</v>
      </c>
      <c r="F87" s="98" t="s">
        <v>290</v>
      </c>
      <c r="G87" s="98" t="s">
        <v>255</v>
      </c>
      <c r="H87" s="103"/>
      <c r="I87" s="201" t="s">
        <v>293</v>
      </c>
    </row>
    <row r="88" spans="1:10" ht="15" hidden="1" customHeight="1">
      <c r="A88" s="232">
        <f>A87+7</f>
        <v>44038</v>
      </c>
      <c r="B88" s="229" t="s">
        <v>203</v>
      </c>
      <c r="C88" s="26" t="s">
        <v>204</v>
      </c>
      <c r="D88" s="83"/>
      <c r="E88" s="84"/>
      <c r="F88" s="229" t="s">
        <v>290</v>
      </c>
      <c r="G88" s="116">
        <f t="shared" si="1"/>
        <v>0</v>
      </c>
      <c r="H88" s="237"/>
      <c r="I88" s="21"/>
      <c r="J88" s="203"/>
    </row>
    <row r="89" spans="1:10" ht="15" hidden="1" customHeight="1">
      <c r="A89" s="232"/>
      <c r="B89" s="229"/>
      <c r="C89" s="27" t="s">
        <v>207</v>
      </c>
      <c r="D89" s="83"/>
      <c r="E89" s="84"/>
      <c r="F89" s="229"/>
      <c r="G89" s="116">
        <f t="shared" si="1"/>
        <v>0</v>
      </c>
      <c r="H89" s="238"/>
      <c r="I89" s="21"/>
      <c r="J89" s="203"/>
    </row>
    <row r="90" spans="1:10" ht="15" hidden="1" customHeight="1">
      <c r="A90" s="232">
        <f>A88+7</f>
        <v>44045</v>
      </c>
      <c r="B90" s="229" t="s">
        <v>203</v>
      </c>
      <c r="C90" s="26" t="s">
        <v>204</v>
      </c>
      <c r="D90" s="83"/>
      <c r="E90" s="84"/>
      <c r="F90" s="229" t="s">
        <v>290</v>
      </c>
      <c r="G90" s="116">
        <f t="shared" si="1"/>
        <v>0</v>
      </c>
      <c r="H90" s="237" t="s">
        <v>294</v>
      </c>
      <c r="I90" s="21"/>
      <c r="J90" s="203"/>
    </row>
    <row r="91" spans="1:10" ht="15" hidden="1" customHeight="1">
      <c r="A91" s="232"/>
      <c r="B91" s="229"/>
      <c r="C91" s="27" t="s">
        <v>207</v>
      </c>
      <c r="D91" s="83"/>
      <c r="E91" s="84"/>
      <c r="F91" s="229"/>
      <c r="G91" s="116">
        <f t="shared" si="1"/>
        <v>0</v>
      </c>
      <c r="H91" s="238"/>
      <c r="I91" s="21"/>
      <c r="J91" s="203"/>
    </row>
    <row r="92" spans="1:10" ht="15" hidden="1" customHeight="1">
      <c r="A92" s="232">
        <f>A90+7</f>
        <v>44052</v>
      </c>
      <c r="B92" s="229" t="s">
        <v>203</v>
      </c>
      <c r="C92" s="26" t="s">
        <v>204</v>
      </c>
      <c r="D92" s="83"/>
      <c r="E92" s="84"/>
      <c r="F92" s="229" t="s">
        <v>290</v>
      </c>
      <c r="G92" s="116">
        <f t="shared" si="1"/>
        <v>0</v>
      </c>
      <c r="H92" s="237" t="s">
        <v>294</v>
      </c>
      <c r="I92" s="21"/>
      <c r="J92" s="203"/>
    </row>
    <row r="93" spans="1:10" ht="15" hidden="1" customHeight="1">
      <c r="A93" s="257"/>
      <c r="B93" s="239"/>
      <c r="C93" s="90" t="s">
        <v>207</v>
      </c>
      <c r="D93" s="91"/>
      <c r="E93" s="92"/>
      <c r="F93" s="239"/>
      <c r="G93" s="117">
        <f t="shared" si="1"/>
        <v>0</v>
      </c>
      <c r="H93" s="238"/>
      <c r="I93" s="21"/>
      <c r="J93" s="203"/>
    </row>
    <row r="94" spans="1:10" ht="32.9" hidden="1" customHeight="1">
      <c r="A94" s="101">
        <f>A92+7</f>
        <v>44059</v>
      </c>
      <c r="B94" s="98" t="s">
        <v>203</v>
      </c>
      <c r="C94" s="97" t="s">
        <v>295</v>
      </c>
      <c r="D94" s="102" t="s">
        <v>296</v>
      </c>
      <c r="E94" s="99" t="s">
        <v>281</v>
      </c>
      <c r="F94" s="98" t="s">
        <v>290</v>
      </c>
      <c r="G94" s="98" t="s">
        <v>255</v>
      </c>
      <c r="H94" s="103"/>
      <c r="I94" s="201" t="s">
        <v>297</v>
      </c>
    </row>
    <row r="95" spans="1:10" ht="15" hidden="1" customHeight="1">
      <c r="A95" s="230">
        <f>A94+7</f>
        <v>44066</v>
      </c>
      <c r="B95" s="231" t="s">
        <v>203</v>
      </c>
      <c r="C95" s="81" t="s">
        <v>204</v>
      </c>
      <c r="D95" s="233" t="s">
        <v>276</v>
      </c>
      <c r="E95" s="85"/>
      <c r="F95" s="231" t="s">
        <v>290</v>
      </c>
      <c r="G95" s="118">
        <f t="shared" si="1"/>
        <v>0</v>
      </c>
      <c r="H95" s="237"/>
      <c r="I95" s="21"/>
      <c r="J95" s="203"/>
    </row>
    <row r="96" spans="1:10" ht="15" hidden="1" customHeight="1">
      <c r="A96" s="230"/>
      <c r="B96" s="231"/>
      <c r="C96" s="82" t="s">
        <v>207</v>
      </c>
      <c r="D96" s="259"/>
      <c r="E96" s="85"/>
      <c r="F96" s="231"/>
      <c r="G96" s="118">
        <f t="shared" si="1"/>
        <v>0</v>
      </c>
      <c r="H96" s="238"/>
      <c r="I96" s="21"/>
      <c r="J96" s="203"/>
    </row>
    <row r="97" spans="1:10" ht="15" hidden="1" customHeight="1">
      <c r="A97" s="230">
        <f>A95+7</f>
        <v>44073</v>
      </c>
      <c r="B97" s="231" t="s">
        <v>203</v>
      </c>
      <c r="C97" s="81" t="s">
        <v>204</v>
      </c>
      <c r="D97" s="259"/>
      <c r="E97" s="85"/>
      <c r="F97" s="231" t="s">
        <v>290</v>
      </c>
      <c r="G97" s="118">
        <f t="shared" si="1"/>
        <v>0</v>
      </c>
      <c r="H97" s="237" t="s">
        <v>298</v>
      </c>
      <c r="I97" s="21"/>
      <c r="J97" s="203"/>
    </row>
    <row r="98" spans="1:10" ht="15" hidden="1" customHeight="1">
      <c r="A98" s="230"/>
      <c r="B98" s="231"/>
      <c r="C98" s="82" t="s">
        <v>207</v>
      </c>
      <c r="D98" s="234"/>
      <c r="E98" s="85"/>
      <c r="F98" s="231"/>
      <c r="G98" s="118">
        <f t="shared" si="1"/>
        <v>0</v>
      </c>
      <c r="H98" s="238"/>
      <c r="I98" s="21"/>
      <c r="J98" s="203"/>
    </row>
    <row r="99" spans="1:10" hidden="1"/>
    <row r="100" spans="1:10" hidden="1"/>
    <row r="101" spans="1:10" hidden="1"/>
    <row r="102" spans="1:10" hidden="1"/>
    <row r="103" spans="1:10" hidden="1"/>
    <row r="104" spans="1:10" hidden="1"/>
    <row r="105" spans="1:10" hidden="1"/>
    <row r="106" spans="1:10" hidden="1"/>
    <row r="107" spans="1:10" hidden="1"/>
    <row r="108" spans="1:10" hidden="1"/>
    <row r="109" spans="1:10" hidden="1"/>
    <row r="110" spans="1:10" hidden="1"/>
    <row r="111" spans="1:10" hidden="1"/>
    <row r="112" spans="1:10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</sheetData>
  <autoFilter ref="A3:I98" xr:uid="{00000000-0009-0000-0000-000002000000}"/>
  <mergeCells count="183">
    <mergeCell ref="A1:I1"/>
    <mergeCell ref="A2:I2"/>
    <mergeCell ref="I26:I27"/>
    <mergeCell ref="A97:A98"/>
    <mergeCell ref="B97:B98"/>
    <mergeCell ref="F97:F98"/>
    <mergeCell ref="H97:H98"/>
    <mergeCell ref="A90:A91"/>
    <mergeCell ref="B90:B91"/>
    <mergeCell ref="F90:F91"/>
    <mergeCell ref="H90:H91"/>
    <mergeCell ref="A92:A93"/>
    <mergeCell ref="B92:B93"/>
    <mergeCell ref="F92:F93"/>
    <mergeCell ref="H92:H93"/>
    <mergeCell ref="A88:A89"/>
    <mergeCell ref="B88:B89"/>
    <mergeCell ref="F88:F89"/>
    <mergeCell ref="H88:H89"/>
    <mergeCell ref="A95:A96"/>
    <mergeCell ref="B95:B96"/>
    <mergeCell ref="F95:F96"/>
    <mergeCell ref="A85:A86"/>
    <mergeCell ref="B85:B86"/>
    <mergeCell ref="F85:F86"/>
    <mergeCell ref="H85:H86"/>
    <mergeCell ref="A83:A84"/>
    <mergeCell ref="B83:B84"/>
    <mergeCell ref="A81:A82"/>
    <mergeCell ref="B81:B82"/>
    <mergeCell ref="F83:F84"/>
    <mergeCell ref="H83:H84"/>
    <mergeCell ref="H95:H96"/>
    <mergeCell ref="D95:D98"/>
    <mergeCell ref="A78:A79"/>
    <mergeCell ref="B78:B79"/>
    <mergeCell ref="H74:H75"/>
    <mergeCell ref="F76:F77"/>
    <mergeCell ref="H76:H77"/>
    <mergeCell ref="F78:F79"/>
    <mergeCell ref="H78:H79"/>
    <mergeCell ref="D74:D75"/>
    <mergeCell ref="H81:H82"/>
    <mergeCell ref="A76:A77"/>
    <mergeCell ref="B76:B77"/>
    <mergeCell ref="H70:H71"/>
    <mergeCell ref="F72:F73"/>
    <mergeCell ref="H72:H73"/>
    <mergeCell ref="A58:A59"/>
    <mergeCell ref="B58:B59"/>
    <mergeCell ref="H65:H66"/>
    <mergeCell ref="H51:H52"/>
    <mergeCell ref="H53:H54"/>
    <mergeCell ref="H56:H57"/>
    <mergeCell ref="H58:H59"/>
    <mergeCell ref="H61:H62"/>
    <mergeCell ref="H63:H64"/>
    <mergeCell ref="F58:F59"/>
    <mergeCell ref="H67:H68"/>
    <mergeCell ref="F51:F52"/>
    <mergeCell ref="F53:F54"/>
    <mergeCell ref="F56:F57"/>
    <mergeCell ref="A72:A73"/>
    <mergeCell ref="A48:A49"/>
    <mergeCell ref="B48:B49"/>
    <mergeCell ref="F48:F49"/>
    <mergeCell ref="H48:H49"/>
    <mergeCell ref="A53:A54"/>
    <mergeCell ref="B53:B54"/>
    <mergeCell ref="A51:A52"/>
    <mergeCell ref="B51:B52"/>
    <mergeCell ref="A56:A57"/>
    <mergeCell ref="B56:B57"/>
    <mergeCell ref="A44:A45"/>
    <mergeCell ref="B44:B45"/>
    <mergeCell ref="F44:F45"/>
    <mergeCell ref="H44:H45"/>
    <mergeCell ref="A46:A47"/>
    <mergeCell ref="B46:B47"/>
    <mergeCell ref="F46:F47"/>
    <mergeCell ref="H46:H47"/>
    <mergeCell ref="E46:E47"/>
    <mergeCell ref="D46:D47"/>
    <mergeCell ref="F37:F38"/>
    <mergeCell ref="H37:H38"/>
    <mergeCell ref="B39:B40"/>
    <mergeCell ref="F39:F40"/>
    <mergeCell ref="H39:H40"/>
    <mergeCell ref="A41:A42"/>
    <mergeCell ref="B41:B42"/>
    <mergeCell ref="F41:F42"/>
    <mergeCell ref="H41:H42"/>
    <mergeCell ref="D28:D29"/>
    <mergeCell ref="F30:F31"/>
    <mergeCell ref="A33:A34"/>
    <mergeCell ref="B33:B34"/>
    <mergeCell ref="C33:E34"/>
    <mergeCell ref="F33:F34"/>
    <mergeCell ref="H33:H34"/>
    <mergeCell ref="A35:A36"/>
    <mergeCell ref="B35:B36"/>
    <mergeCell ref="C35:E36"/>
    <mergeCell ref="F35:F36"/>
    <mergeCell ref="H35:H36"/>
    <mergeCell ref="D30:D31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6:A7"/>
    <mergeCell ref="B6:B7"/>
    <mergeCell ref="A9:A10"/>
    <mergeCell ref="B9:B10"/>
    <mergeCell ref="A11:A12"/>
    <mergeCell ref="B11:B12"/>
    <mergeCell ref="A13:A14"/>
    <mergeCell ref="B13:B14"/>
    <mergeCell ref="A18:A19"/>
    <mergeCell ref="B18:B19"/>
    <mergeCell ref="A28:A29"/>
    <mergeCell ref="A20:A21"/>
    <mergeCell ref="B20:B21"/>
    <mergeCell ref="A26:A27"/>
    <mergeCell ref="B26:B27"/>
    <mergeCell ref="A39:A40"/>
    <mergeCell ref="A22:A23"/>
    <mergeCell ref="B22:B23"/>
    <mergeCell ref="A30:A31"/>
    <mergeCell ref="B30:B31"/>
    <mergeCell ref="A37:A38"/>
    <mergeCell ref="A24:A25"/>
    <mergeCell ref="B24:B25"/>
    <mergeCell ref="B28:B29"/>
    <mergeCell ref="B37:B38"/>
    <mergeCell ref="H26:H27"/>
    <mergeCell ref="H28:H29"/>
    <mergeCell ref="H30:H31"/>
    <mergeCell ref="F6:F7"/>
    <mergeCell ref="H6:H7"/>
    <mergeCell ref="F9:F10"/>
    <mergeCell ref="H9:H10"/>
    <mergeCell ref="F11:F12"/>
    <mergeCell ref="H11:H12"/>
    <mergeCell ref="F13:F14"/>
    <mergeCell ref="H13:H14"/>
    <mergeCell ref="F18:F19"/>
    <mergeCell ref="H18:H19"/>
    <mergeCell ref="H20:H21"/>
    <mergeCell ref="F22:F23"/>
    <mergeCell ref="H22:H23"/>
    <mergeCell ref="F24:F25"/>
    <mergeCell ref="H24:H25"/>
    <mergeCell ref="F26:F27"/>
    <mergeCell ref="F28:F29"/>
    <mergeCell ref="K1:V1"/>
    <mergeCell ref="B72:B73"/>
    <mergeCell ref="A74:A75"/>
    <mergeCell ref="B74:B75"/>
    <mergeCell ref="A70:A71"/>
    <mergeCell ref="B70:B71"/>
    <mergeCell ref="F61:F62"/>
    <mergeCell ref="F63:F64"/>
    <mergeCell ref="F65:F66"/>
    <mergeCell ref="F70:F71"/>
    <mergeCell ref="D63:D64"/>
    <mergeCell ref="A65:A66"/>
    <mergeCell ref="B65:B66"/>
    <mergeCell ref="A67:A68"/>
    <mergeCell ref="B67:B68"/>
    <mergeCell ref="A61:A62"/>
    <mergeCell ref="B61:B62"/>
    <mergeCell ref="A63:A64"/>
    <mergeCell ref="B63:B64"/>
    <mergeCell ref="F74:F75"/>
    <mergeCell ref="A4:A5"/>
    <mergeCell ref="B4:B5"/>
    <mergeCell ref="F4:F5"/>
    <mergeCell ref="H4:H5"/>
  </mergeCells>
  <pageMargins left="0.25" right="0.25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B07D-B41D-4F47-B337-2C1F2D4E6981}">
  <dimension ref="A1:E187"/>
  <sheetViews>
    <sheetView tabSelected="1" topLeftCell="A15" workbookViewId="0">
      <selection activeCell="F24" sqref="F24"/>
    </sheetView>
  </sheetViews>
  <sheetFormatPr defaultColWidth="32.7265625" defaultRowHeight="14.75"/>
  <cols>
    <col min="1" max="1" width="11.86328125" style="46" bestFit="1" customWidth="1"/>
    <col min="2" max="2" width="7.54296875" style="21" bestFit="1" customWidth="1"/>
    <col min="3" max="3" width="13.26953125" style="21" bestFit="1" customWidth="1"/>
    <col min="4" max="4" width="42.36328125" style="50" customWidth="1"/>
    <col min="5" max="5" width="14.1328125" style="21" customWidth="1"/>
    <col min="6" max="16384" width="32.7265625" style="21"/>
  </cols>
  <sheetData>
    <row r="1" spans="1:5" ht="16">
      <c r="A1" s="260" t="s">
        <v>192</v>
      </c>
      <c r="B1" s="261"/>
      <c r="C1" s="261"/>
      <c r="D1" s="261"/>
      <c r="E1" s="272"/>
    </row>
    <row r="2" spans="1:5" ht="16">
      <c r="A2" s="264" t="s">
        <v>193</v>
      </c>
      <c r="B2" s="265"/>
      <c r="C2" s="265"/>
      <c r="D2" s="265"/>
      <c r="E2" s="273"/>
    </row>
    <row r="3" spans="1:5" s="178" customFormat="1" ht="22.25" customHeight="1">
      <c r="A3" s="206" t="s">
        <v>194</v>
      </c>
      <c r="B3" s="96" t="s">
        <v>195</v>
      </c>
      <c r="C3" s="96" t="s">
        <v>196</v>
      </c>
      <c r="D3" s="96" t="s">
        <v>197</v>
      </c>
      <c r="E3" s="207" t="s">
        <v>198</v>
      </c>
    </row>
    <row r="4" spans="1:5" ht="59">
      <c r="A4" s="235">
        <v>43716</v>
      </c>
      <c r="B4" s="237" t="s">
        <v>203</v>
      </c>
      <c r="C4" s="93" t="s">
        <v>204</v>
      </c>
      <c r="D4" s="208" t="s">
        <v>500</v>
      </c>
      <c r="E4" s="209" t="s">
        <v>205</v>
      </c>
    </row>
    <row r="5" spans="1:5" ht="16">
      <c r="A5" s="236"/>
      <c r="B5" s="238"/>
      <c r="C5" s="27" t="s">
        <v>207</v>
      </c>
      <c r="D5" s="177" t="s">
        <v>211</v>
      </c>
      <c r="E5" s="32" t="s">
        <v>209</v>
      </c>
    </row>
    <row r="6" spans="1:5" ht="96">
      <c r="A6" s="240">
        <f>A4+7</f>
        <v>43723</v>
      </c>
      <c r="B6" s="239" t="s">
        <v>203</v>
      </c>
      <c r="C6" s="26" t="s">
        <v>204</v>
      </c>
      <c r="D6" s="94" t="s">
        <v>462</v>
      </c>
      <c r="E6" s="32" t="s">
        <v>205</v>
      </c>
    </row>
    <row r="7" spans="1:5" ht="26.25" customHeight="1">
      <c r="A7" s="236"/>
      <c r="B7" s="238"/>
      <c r="C7" s="27" t="s">
        <v>207</v>
      </c>
      <c r="D7" s="177" t="s">
        <v>208</v>
      </c>
      <c r="E7" s="32" t="s">
        <v>209</v>
      </c>
    </row>
    <row r="8" spans="1:5" ht="16">
      <c r="A8" s="210">
        <f>A6+7</f>
        <v>43730</v>
      </c>
      <c r="B8" s="175" t="s">
        <v>203</v>
      </c>
      <c r="C8" s="27" t="s">
        <v>461</v>
      </c>
      <c r="D8" s="171" t="s">
        <v>213</v>
      </c>
      <c r="E8" s="32" t="s">
        <v>217</v>
      </c>
    </row>
    <row r="9" spans="1:5" ht="80">
      <c r="A9" s="240">
        <f>A8+7</f>
        <v>43737</v>
      </c>
      <c r="B9" s="239" t="s">
        <v>203</v>
      </c>
      <c r="C9" s="26" t="s">
        <v>204</v>
      </c>
      <c r="D9" s="177" t="s">
        <v>475</v>
      </c>
      <c r="E9" s="32" t="s">
        <v>215</v>
      </c>
    </row>
    <row r="10" spans="1:5" ht="16">
      <c r="A10" s="236"/>
      <c r="B10" s="238"/>
      <c r="C10" s="27" t="s">
        <v>207</v>
      </c>
      <c r="D10" s="212" t="s">
        <v>476</v>
      </c>
      <c r="E10" s="32" t="s">
        <v>209</v>
      </c>
    </row>
    <row r="11" spans="1:5" ht="50" customHeight="1">
      <c r="A11" s="240">
        <f>A9+7</f>
        <v>43744</v>
      </c>
      <c r="B11" s="239" t="s">
        <v>203</v>
      </c>
      <c r="C11" s="26" t="s">
        <v>204</v>
      </c>
      <c r="D11" s="177" t="s">
        <v>498</v>
      </c>
      <c r="E11" s="32" t="s">
        <v>215</v>
      </c>
    </row>
    <row r="12" spans="1:5" ht="20.25" customHeight="1">
      <c r="A12" s="236"/>
      <c r="B12" s="238"/>
      <c r="C12" s="27" t="s">
        <v>207</v>
      </c>
      <c r="D12" s="176" t="s">
        <v>216</v>
      </c>
      <c r="E12" s="32" t="s">
        <v>217</v>
      </c>
    </row>
    <row r="13" spans="1:5" ht="64">
      <c r="A13" s="240">
        <f>A11+7</f>
        <v>43751</v>
      </c>
      <c r="B13" s="239" t="s">
        <v>203</v>
      </c>
      <c r="C13" s="26" t="s">
        <v>204</v>
      </c>
      <c r="D13" s="177" t="s">
        <v>478</v>
      </c>
      <c r="E13" s="32" t="s">
        <v>220</v>
      </c>
    </row>
    <row r="14" spans="1:5" ht="16">
      <c r="A14" s="236"/>
      <c r="B14" s="238"/>
      <c r="C14" s="27" t="s">
        <v>207</v>
      </c>
      <c r="D14" s="177" t="s">
        <v>490</v>
      </c>
      <c r="E14" s="32" t="s">
        <v>209</v>
      </c>
    </row>
    <row r="15" spans="1:5" ht="21.5" customHeight="1">
      <c r="A15" s="210">
        <f>A13+7</f>
        <v>43758</v>
      </c>
      <c r="B15" s="175" t="s">
        <v>203</v>
      </c>
      <c r="C15" s="26" t="s">
        <v>204</v>
      </c>
      <c r="D15" s="176" t="s">
        <v>225</v>
      </c>
      <c r="E15" s="223" t="s">
        <v>215</v>
      </c>
    </row>
    <row r="16" spans="1:5" ht="16">
      <c r="A16" s="244">
        <f>A15+7</f>
        <v>43765</v>
      </c>
      <c r="B16" s="246" t="s">
        <v>203</v>
      </c>
      <c r="C16" s="81" t="s">
        <v>204</v>
      </c>
      <c r="D16" s="248" t="s">
        <v>228</v>
      </c>
      <c r="E16" s="270" t="s">
        <v>228</v>
      </c>
    </row>
    <row r="17" spans="1:5" ht="16">
      <c r="A17" s="245"/>
      <c r="B17" s="247"/>
      <c r="C17" s="82" t="s">
        <v>207</v>
      </c>
      <c r="D17" s="249"/>
      <c r="E17" s="271"/>
    </row>
    <row r="18" spans="1:5" ht="32">
      <c r="A18" s="240">
        <f>A16+7</f>
        <v>43772</v>
      </c>
      <c r="B18" s="239" t="s">
        <v>203</v>
      </c>
      <c r="C18" s="26" t="s">
        <v>204</v>
      </c>
      <c r="D18" s="177" t="s">
        <v>231</v>
      </c>
      <c r="E18" s="32" t="s">
        <v>215</v>
      </c>
    </row>
    <row r="19" spans="1:5" ht="16">
      <c r="A19" s="236"/>
      <c r="B19" s="238"/>
      <c r="C19" s="27" t="s">
        <v>207</v>
      </c>
      <c r="D19" s="49" t="s">
        <v>232</v>
      </c>
      <c r="E19" s="32" t="s">
        <v>209</v>
      </c>
    </row>
    <row r="20" spans="1:5" ht="48">
      <c r="A20" s="240">
        <f>A18+7</f>
        <v>43779</v>
      </c>
      <c r="B20" s="239" t="s">
        <v>203</v>
      </c>
      <c r="C20" s="26" t="s">
        <v>204</v>
      </c>
      <c r="D20" s="177" t="s">
        <v>233</v>
      </c>
      <c r="E20" s="32" t="s">
        <v>215</v>
      </c>
    </row>
    <row r="21" spans="1:5" ht="16">
      <c r="A21" s="236"/>
      <c r="B21" s="238"/>
      <c r="C21" s="27" t="s">
        <v>207</v>
      </c>
      <c r="D21" s="177" t="s">
        <v>234</v>
      </c>
      <c r="E21" s="32" t="s">
        <v>209</v>
      </c>
    </row>
    <row r="22" spans="1:5" ht="31.5" customHeight="1">
      <c r="A22" s="240">
        <f>A20+7</f>
        <v>43786</v>
      </c>
      <c r="B22" s="239" t="s">
        <v>203</v>
      </c>
      <c r="C22" s="26" t="s">
        <v>204</v>
      </c>
      <c r="D22" s="52" t="s">
        <v>235</v>
      </c>
      <c r="E22" s="32" t="s">
        <v>215</v>
      </c>
    </row>
    <row r="23" spans="1:5" ht="16">
      <c r="A23" s="236"/>
      <c r="B23" s="238"/>
      <c r="C23" s="27" t="s">
        <v>207</v>
      </c>
      <c r="D23" s="54" t="s">
        <v>238</v>
      </c>
      <c r="E23" s="32" t="s">
        <v>209</v>
      </c>
    </row>
    <row r="24" spans="1:5" ht="80">
      <c r="A24" s="240">
        <f>A22+7</f>
        <v>43793</v>
      </c>
      <c r="B24" s="239" t="s">
        <v>203</v>
      </c>
      <c r="C24" s="26" t="s">
        <v>204</v>
      </c>
      <c r="D24" s="177" t="s">
        <v>240</v>
      </c>
      <c r="E24" s="32" t="s">
        <v>215</v>
      </c>
    </row>
    <row r="25" spans="1:5" ht="25.5" customHeight="1">
      <c r="A25" s="236"/>
      <c r="B25" s="238"/>
      <c r="C25" s="27" t="s">
        <v>207</v>
      </c>
      <c r="D25" s="53" t="s">
        <v>242</v>
      </c>
      <c r="E25" s="32" t="s">
        <v>209</v>
      </c>
    </row>
    <row r="26" spans="1:5" ht="80">
      <c r="A26" s="240">
        <f>A24+7</f>
        <v>43800</v>
      </c>
      <c r="B26" s="239" t="s">
        <v>203</v>
      </c>
      <c r="C26" s="26" t="s">
        <v>204</v>
      </c>
      <c r="D26" s="177" t="s">
        <v>463</v>
      </c>
      <c r="E26" s="32" t="s">
        <v>215</v>
      </c>
    </row>
    <row r="27" spans="1:5" ht="16">
      <c r="A27" s="236"/>
      <c r="B27" s="238"/>
      <c r="C27" s="27" t="s">
        <v>207</v>
      </c>
      <c r="D27" s="177" t="s">
        <v>243</v>
      </c>
      <c r="E27" s="32" t="s">
        <v>209</v>
      </c>
    </row>
    <row r="28" spans="1:5" ht="16">
      <c r="A28" s="240">
        <f>A26+7</f>
        <v>43807</v>
      </c>
      <c r="B28" s="239" t="s">
        <v>203</v>
      </c>
      <c r="C28" s="26" t="s">
        <v>204</v>
      </c>
      <c r="D28" s="251" t="s">
        <v>244</v>
      </c>
      <c r="E28" s="32" t="s">
        <v>215</v>
      </c>
    </row>
    <row r="29" spans="1:5" ht="16">
      <c r="A29" s="236"/>
      <c r="B29" s="238"/>
      <c r="C29" s="27" t="s">
        <v>207</v>
      </c>
      <c r="D29" s="251"/>
      <c r="E29" s="32" t="s">
        <v>209</v>
      </c>
    </row>
    <row r="30" spans="1:5" ht="16">
      <c r="A30" s="240">
        <f>A28+7</f>
        <v>43814</v>
      </c>
      <c r="B30" s="239" t="s">
        <v>203</v>
      </c>
      <c r="C30" s="26" t="s">
        <v>204</v>
      </c>
      <c r="D30" s="251" t="s">
        <v>499</v>
      </c>
      <c r="E30" s="32"/>
    </row>
    <row r="31" spans="1:5" ht="16">
      <c r="A31" s="236"/>
      <c r="B31" s="238"/>
      <c r="C31" s="27" t="s">
        <v>207</v>
      </c>
      <c r="D31" s="251"/>
      <c r="E31" s="32"/>
    </row>
    <row r="32" spans="1:5" ht="36.950000000000003" hidden="1" customHeight="1">
      <c r="A32" s="213" t="s">
        <v>247</v>
      </c>
      <c r="B32" s="173" t="s">
        <v>248</v>
      </c>
      <c r="C32" s="26" t="s">
        <v>249</v>
      </c>
      <c r="D32" s="53" t="s">
        <v>250</v>
      </c>
      <c r="E32" s="32" t="s">
        <v>236</v>
      </c>
    </row>
    <row r="33" spans="1:5" ht="15.75" customHeight="1">
      <c r="A33" s="252">
        <f>A30+7</f>
        <v>43821</v>
      </c>
      <c r="B33" s="229" t="s">
        <v>203</v>
      </c>
      <c r="C33" s="231" t="s">
        <v>246</v>
      </c>
      <c r="D33" s="231"/>
      <c r="E33" s="268"/>
    </row>
    <row r="34" spans="1:5">
      <c r="A34" s="252"/>
      <c r="B34" s="229"/>
      <c r="C34" s="231"/>
      <c r="D34" s="231"/>
      <c r="E34" s="268"/>
    </row>
    <row r="35" spans="1:5">
      <c r="A35" s="252">
        <f>A33+7</f>
        <v>43828</v>
      </c>
      <c r="B35" s="229" t="s">
        <v>203</v>
      </c>
      <c r="C35" s="231" t="s">
        <v>246</v>
      </c>
      <c r="D35" s="231"/>
      <c r="E35" s="268"/>
    </row>
    <row r="36" spans="1:5" ht="15.5" thickBot="1">
      <c r="A36" s="253"/>
      <c r="B36" s="254"/>
      <c r="C36" s="255"/>
      <c r="D36" s="255"/>
      <c r="E36" s="269"/>
    </row>
    <row r="37" spans="1:5" ht="16" hidden="1">
      <c r="A37" s="241">
        <f>A35+7</f>
        <v>43835</v>
      </c>
      <c r="B37" s="238" t="s">
        <v>203</v>
      </c>
      <c r="C37" s="93" t="s">
        <v>204</v>
      </c>
      <c r="D37" s="94"/>
      <c r="E37" s="174"/>
    </row>
    <row r="38" spans="1:5" ht="16" hidden="1">
      <c r="A38" s="232"/>
      <c r="B38" s="229"/>
      <c r="C38" s="27" t="s">
        <v>207</v>
      </c>
      <c r="D38" s="51"/>
      <c r="E38" s="47"/>
    </row>
    <row r="39" spans="1:5" ht="16" hidden="1">
      <c r="A39" s="232">
        <f>A37+7</f>
        <v>43842</v>
      </c>
      <c r="B39" s="229" t="s">
        <v>203</v>
      </c>
      <c r="C39" s="26" t="s">
        <v>204</v>
      </c>
      <c r="D39" s="177" t="s">
        <v>251</v>
      </c>
      <c r="E39" s="171"/>
    </row>
    <row r="40" spans="1:5" ht="16" hidden="1">
      <c r="A40" s="232"/>
      <c r="B40" s="229"/>
      <c r="C40" s="27" t="s">
        <v>207</v>
      </c>
      <c r="D40" s="49"/>
      <c r="E40" s="171"/>
    </row>
    <row r="41" spans="1:5" ht="16" hidden="1">
      <c r="A41" s="232">
        <f>A39+7</f>
        <v>43849</v>
      </c>
      <c r="B41" s="229" t="s">
        <v>203</v>
      </c>
      <c r="C41" s="26" t="s">
        <v>204</v>
      </c>
      <c r="D41" s="177"/>
      <c r="E41" s="171"/>
    </row>
    <row r="42" spans="1:5" ht="16" hidden="1">
      <c r="A42" s="257"/>
      <c r="B42" s="239"/>
      <c r="C42" s="90" t="s">
        <v>207</v>
      </c>
      <c r="D42" s="52"/>
      <c r="E42" s="175"/>
    </row>
    <row r="43" spans="1:5" ht="32.9" hidden="1" customHeight="1">
      <c r="A43" s="101">
        <f>A41+7</f>
        <v>43856</v>
      </c>
      <c r="B43" s="98" t="s">
        <v>203</v>
      </c>
      <c r="C43" s="97" t="s">
        <v>252</v>
      </c>
      <c r="D43" s="102" t="s">
        <v>253</v>
      </c>
      <c r="E43" s="98" t="s">
        <v>254</v>
      </c>
    </row>
    <row r="44" spans="1:5" ht="16" hidden="1">
      <c r="A44" s="232">
        <f>A43+7</f>
        <v>43863</v>
      </c>
      <c r="B44" s="229" t="s">
        <v>203</v>
      </c>
      <c r="C44" s="26" t="s">
        <v>204</v>
      </c>
      <c r="D44" s="177"/>
      <c r="E44" s="171"/>
    </row>
    <row r="45" spans="1:5" ht="16" hidden="1">
      <c r="A45" s="232"/>
      <c r="B45" s="229"/>
      <c r="C45" s="27" t="s">
        <v>207</v>
      </c>
      <c r="D45" s="83"/>
      <c r="E45" s="171"/>
    </row>
    <row r="46" spans="1:5" ht="16" hidden="1">
      <c r="A46" s="232">
        <f>A44+7</f>
        <v>43870</v>
      </c>
      <c r="B46" s="229" t="s">
        <v>203</v>
      </c>
      <c r="C46" s="26" t="s">
        <v>204</v>
      </c>
      <c r="D46" s="258" t="s">
        <v>258</v>
      </c>
      <c r="E46" s="229" t="s">
        <v>259</v>
      </c>
    </row>
    <row r="47" spans="1:5" ht="16" hidden="1">
      <c r="A47" s="232"/>
      <c r="B47" s="229"/>
      <c r="C47" s="27" t="s">
        <v>207</v>
      </c>
      <c r="D47" s="258"/>
      <c r="E47" s="229"/>
    </row>
    <row r="48" spans="1:5" ht="16" hidden="1">
      <c r="A48" s="232">
        <f>A46+7</f>
        <v>43877</v>
      </c>
      <c r="B48" s="229" t="s">
        <v>203</v>
      </c>
      <c r="C48" s="26" t="s">
        <v>204</v>
      </c>
      <c r="D48" s="177"/>
      <c r="E48" s="171"/>
    </row>
    <row r="49" spans="1:5" ht="16" hidden="1">
      <c r="A49" s="257"/>
      <c r="B49" s="239"/>
      <c r="C49" s="90" t="s">
        <v>207</v>
      </c>
      <c r="D49" s="52"/>
      <c r="E49" s="175"/>
    </row>
    <row r="50" spans="1:5" ht="32.9" hidden="1" customHeight="1">
      <c r="A50" s="101">
        <f>A48+7</f>
        <v>43884</v>
      </c>
      <c r="B50" s="98" t="s">
        <v>203</v>
      </c>
      <c r="C50" s="97" t="s">
        <v>261</v>
      </c>
      <c r="D50" s="102" t="s">
        <v>262</v>
      </c>
      <c r="E50" s="98" t="s">
        <v>215</v>
      </c>
    </row>
    <row r="51" spans="1:5" ht="16" hidden="1">
      <c r="A51" s="232">
        <f>A50+7</f>
        <v>43891</v>
      </c>
      <c r="B51" s="229" t="s">
        <v>203</v>
      </c>
      <c r="C51" s="26" t="s">
        <v>204</v>
      </c>
      <c r="D51" s="177"/>
      <c r="E51" s="171"/>
    </row>
    <row r="52" spans="1:5" ht="15" hidden="1" customHeight="1">
      <c r="A52" s="232"/>
      <c r="B52" s="229"/>
      <c r="C52" s="27" t="s">
        <v>207</v>
      </c>
      <c r="D52" s="83"/>
      <c r="E52" s="84"/>
    </row>
    <row r="53" spans="1:5" ht="15" hidden="1" customHeight="1">
      <c r="A53" s="232">
        <f>A51+7</f>
        <v>43898</v>
      </c>
      <c r="B53" s="229" t="s">
        <v>203</v>
      </c>
      <c r="C53" s="26" t="s">
        <v>204</v>
      </c>
      <c r="D53" s="83"/>
      <c r="E53" s="84"/>
    </row>
    <row r="54" spans="1:5" ht="15" hidden="1" customHeight="1">
      <c r="A54" s="257"/>
      <c r="B54" s="239"/>
      <c r="C54" s="90" t="s">
        <v>207</v>
      </c>
      <c r="D54" s="91"/>
      <c r="E54" s="92"/>
    </row>
    <row r="55" spans="1:5" ht="32.9" hidden="1" customHeight="1">
      <c r="A55" s="101">
        <f>A53+7</f>
        <v>43905</v>
      </c>
      <c r="B55" s="98" t="s">
        <v>203</v>
      </c>
      <c r="C55" s="97" t="s">
        <v>266</v>
      </c>
      <c r="D55" s="102" t="s">
        <v>267</v>
      </c>
      <c r="E55" s="99" t="s">
        <v>215</v>
      </c>
    </row>
    <row r="56" spans="1:5" ht="15" hidden="1" customHeight="1">
      <c r="A56" s="232">
        <f>A55+7</f>
        <v>43912</v>
      </c>
      <c r="B56" s="229" t="s">
        <v>203</v>
      </c>
      <c r="C56" s="26" t="s">
        <v>204</v>
      </c>
      <c r="D56" s="83"/>
      <c r="E56" s="84"/>
    </row>
    <row r="57" spans="1:5" ht="15" hidden="1" customHeight="1">
      <c r="A57" s="232"/>
      <c r="B57" s="229"/>
      <c r="C57" s="27" t="s">
        <v>207</v>
      </c>
      <c r="D57" s="83"/>
      <c r="E57" s="84"/>
    </row>
    <row r="58" spans="1:5" ht="15" hidden="1" customHeight="1">
      <c r="A58" s="232">
        <f>A56+7</f>
        <v>43919</v>
      </c>
      <c r="B58" s="229" t="s">
        <v>203</v>
      </c>
      <c r="C58" s="26" t="s">
        <v>204</v>
      </c>
      <c r="D58" s="83"/>
      <c r="E58" s="84"/>
    </row>
    <row r="59" spans="1:5" ht="15" hidden="1" customHeight="1">
      <c r="A59" s="257"/>
      <c r="B59" s="239"/>
      <c r="C59" s="90" t="s">
        <v>207</v>
      </c>
      <c r="D59" s="91"/>
      <c r="E59" s="92"/>
    </row>
    <row r="60" spans="1:5" ht="36.950000000000003" hidden="1" customHeight="1">
      <c r="A60" s="101">
        <f>A58+7</f>
        <v>43926</v>
      </c>
      <c r="B60" s="98" t="s">
        <v>203</v>
      </c>
      <c r="C60" s="97" t="s">
        <v>272</v>
      </c>
      <c r="D60" s="102" t="s">
        <v>273</v>
      </c>
      <c r="E60" s="99" t="s">
        <v>215</v>
      </c>
    </row>
    <row r="61" spans="1:5" ht="15" hidden="1" customHeight="1">
      <c r="A61" s="230">
        <f>A60+7</f>
        <v>43933</v>
      </c>
      <c r="B61" s="231" t="s">
        <v>203</v>
      </c>
      <c r="C61" s="81" t="s">
        <v>204</v>
      </c>
      <c r="D61" s="86"/>
      <c r="E61" s="87"/>
    </row>
    <row r="62" spans="1:5" ht="15" hidden="1" customHeight="1">
      <c r="A62" s="230"/>
      <c r="B62" s="231"/>
      <c r="C62" s="82" t="s">
        <v>207</v>
      </c>
      <c r="D62" s="86"/>
      <c r="E62" s="87"/>
    </row>
    <row r="63" spans="1:5" ht="15" hidden="1" customHeight="1">
      <c r="A63" s="230">
        <f>A61+7</f>
        <v>43940</v>
      </c>
      <c r="B63" s="231" t="s">
        <v>203</v>
      </c>
      <c r="C63" s="81" t="s">
        <v>204</v>
      </c>
      <c r="D63" s="233" t="s">
        <v>276</v>
      </c>
      <c r="E63" s="85"/>
    </row>
    <row r="64" spans="1:5" ht="15" hidden="1" customHeight="1">
      <c r="A64" s="230"/>
      <c r="B64" s="231"/>
      <c r="C64" s="82" t="s">
        <v>207</v>
      </c>
      <c r="D64" s="234"/>
      <c r="E64" s="85"/>
    </row>
    <row r="65" spans="1:5" ht="15" hidden="1" customHeight="1">
      <c r="A65" s="232">
        <f>A63+7</f>
        <v>43947</v>
      </c>
      <c r="B65" s="229" t="s">
        <v>203</v>
      </c>
      <c r="C65" s="26" t="s">
        <v>204</v>
      </c>
      <c r="D65" s="83"/>
      <c r="E65" s="84"/>
    </row>
    <row r="66" spans="1:5" ht="15" hidden="1" customHeight="1">
      <c r="A66" s="232"/>
      <c r="B66" s="229"/>
      <c r="C66" s="27" t="s">
        <v>207</v>
      </c>
      <c r="D66" s="83"/>
      <c r="E66" s="84"/>
    </row>
    <row r="67" spans="1:5" ht="15" hidden="1" customHeight="1">
      <c r="A67" s="232">
        <f>A65+7</f>
        <v>43954</v>
      </c>
      <c r="B67" s="229" t="s">
        <v>203</v>
      </c>
      <c r="C67" s="26" t="s">
        <v>204</v>
      </c>
      <c r="D67" s="83" t="s">
        <v>278</v>
      </c>
      <c r="E67" s="84"/>
    </row>
    <row r="68" spans="1:5" ht="15" hidden="1" customHeight="1">
      <c r="A68" s="232"/>
      <c r="B68" s="229"/>
      <c r="C68" s="27" t="s">
        <v>207</v>
      </c>
      <c r="D68" s="83"/>
      <c r="E68" s="84"/>
    </row>
    <row r="69" spans="1:5" s="95" customFormat="1" ht="36.950000000000003" hidden="1" customHeight="1">
      <c r="A69" s="101">
        <f>A67+7</f>
        <v>43961</v>
      </c>
      <c r="B69" s="98" t="s">
        <v>203</v>
      </c>
      <c r="C69" s="97" t="s">
        <v>279</v>
      </c>
      <c r="D69" s="102" t="s">
        <v>280</v>
      </c>
      <c r="E69" s="100" t="s">
        <v>281</v>
      </c>
    </row>
    <row r="70" spans="1:5" ht="15" hidden="1" customHeight="1">
      <c r="A70" s="232">
        <f>A69+7</f>
        <v>43968</v>
      </c>
      <c r="B70" s="229" t="s">
        <v>203</v>
      </c>
      <c r="C70" s="26" t="s">
        <v>204</v>
      </c>
      <c r="D70" s="83"/>
      <c r="E70" s="84"/>
    </row>
    <row r="71" spans="1:5" ht="15" hidden="1" customHeight="1">
      <c r="A71" s="232"/>
      <c r="B71" s="229"/>
      <c r="C71" s="27" t="s">
        <v>207</v>
      </c>
      <c r="D71" s="83"/>
      <c r="E71" s="84"/>
    </row>
    <row r="72" spans="1:5" ht="15" hidden="1" customHeight="1">
      <c r="A72" s="232">
        <f>A70+7</f>
        <v>43975</v>
      </c>
      <c r="B72" s="229" t="s">
        <v>203</v>
      </c>
      <c r="C72" s="26" t="s">
        <v>204</v>
      </c>
      <c r="D72" s="177"/>
      <c r="E72" s="84"/>
    </row>
    <row r="73" spans="1:5" ht="15" hidden="1" customHeight="1">
      <c r="A73" s="232"/>
      <c r="B73" s="229"/>
      <c r="C73" s="27" t="s">
        <v>207</v>
      </c>
      <c r="D73" s="177"/>
      <c r="E73" s="84"/>
    </row>
    <row r="74" spans="1:5" ht="15" hidden="1" customHeight="1">
      <c r="A74" s="230">
        <f>A72+7</f>
        <v>43982</v>
      </c>
      <c r="B74" s="231" t="s">
        <v>203</v>
      </c>
      <c r="C74" s="81" t="s">
        <v>204</v>
      </c>
      <c r="D74" s="233" t="s">
        <v>276</v>
      </c>
      <c r="E74" s="85"/>
    </row>
    <row r="75" spans="1:5" ht="15" hidden="1" customHeight="1">
      <c r="A75" s="230"/>
      <c r="B75" s="231"/>
      <c r="C75" s="82" t="s">
        <v>207</v>
      </c>
      <c r="D75" s="234"/>
      <c r="E75" s="85"/>
    </row>
    <row r="76" spans="1:5" ht="15" hidden="1" customHeight="1">
      <c r="A76" s="232">
        <f>A74+7</f>
        <v>43989</v>
      </c>
      <c r="B76" s="229" t="s">
        <v>203</v>
      </c>
      <c r="C76" s="26" t="s">
        <v>204</v>
      </c>
      <c r="D76" s="83"/>
      <c r="E76" s="84"/>
    </row>
    <row r="77" spans="1:5" ht="15" hidden="1" customHeight="1">
      <c r="A77" s="232"/>
      <c r="B77" s="229"/>
      <c r="C77" s="27" t="s">
        <v>207</v>
      </c>
      <c r="D77" s="83"/>
      <c r="E77" s="84"/>
    </row>
    <row r="78" spans="1:5" ht="15" hidden="1" customHeight="1">
      <c r="A78" s="232">
        <f>A76+7</f>
        <v>43996</v>
      </c>
      <c r="B78" s="229" t="s">
        <v>203</v>
      </c>
      <c r="C78" s="26" t="s">
        <v>204</v>
      </c>
      <c r="D78" s="83"/>
      <c r="E78" s="84"/>
    </row>
    <row r="79" spans="1:5" ht="15" hidden="1" customHeight="1">
      <c r="A79" s="257"/>
      <c r="B79" s="239"/>
      <c r="C79" s="90" t="s">
        <v>207</v>
      </c>
      <c r="D79" s="91"/>
      <c r="E79" s="92"/>
    </row>
    <row r="80" spans="1:5" s="95" customFormat="1" ht="36.950000000000003" hidden="1" customHeight="1">
      <c r="A80" s="101">
        <f>A78+7</f>
        <v>44003</v>
      </c>
      <c r="B80" s="98" t="s">
        <v>203</v>
      </c>
      <c r="C80" s="97" t="s">
        <v>285</v>
      </c>
      <c r="D80" s="102" t="s">
        <v>286</v>
      </c>
      <c r="E80" s="100" t="s">
        <v>281</v>
      </c>
    </row>
    <row r="81" spans="1:5" ht="15" hidden="1" customHeight="1">
      <c r="A81" s="232">
        <f>A80+7</f>
        <v>44010</v>
      </c>
      <c r="B81" s="229" t="s">
        <v>203</v>
      </c>
      <c r="C81" s="26" t="s">
        <v>204</v>
      </c>
      <c r="D81" s="83" t="s">
        <v>288</v>
      </c>
      <c r="E81" s="84"/>
    </row>
    <row r="82" spans="1:5" ht="15" hidden="1" customHeight="1">
      <c r="A82" s="232"/>
      <c r="B82" s="229"/>
      <c r="C82" s="27" t="s">
        <v>207</v>
      </c>
      <c r="D82" s="83"/>
      <c r="E82" s="84"/>
    </row>
    <row r="83" spans="1:5" ht="15" hidden="1" customHeight="1">
      <c r="A83" s="232">
        <f>A81+7</f>
        <v>44017</v>
      </c>
      <c r="B83" s="229" t="s">
        <v>203</v>
      </c>
      <c r="C83" s="26" t="s">
        <v>204</v>
      </c>
      <c r="D83" s="83"/>
      <c r="E83" s="84"/>
    </row>
    <row r="84" spans="1:5" ht="15" hidden="1" customHeight="1">
      <c r="A84" s="232"/>
      <c r="B84" s="229"/>
      <c r="C84" s="27" t="s">
        <v>207</v>
      </c>
      <c r="D84" s="83"/>
      <c r="E84" s="84"/>
    </row>
    <row r="85" spans="1:5" ht="15" hidden="1" customHeight="1">
      <c r="A85" s="232">
        <f>A83+7</f>
        <v>44024</v>
      </c>
      <c r="B85" s="229" t="s">
        <v>203</v>
      </c>
      <c r="C85" s="26" t="s">
        <v>204</v>
      </c>
      <c r="D85" s="83"/>
      <c r="E85" s="84"/>
    </row>
    <row r="86" spans="1:5" ht="15" hidden="1" customHeight="1">
      <c r="A86" s="257"/>
      <c r="B86" s="239"/>
      <c r="C86" s="90" t="s">
        <v>207</v>
      </c>
      <c r="D86" s="91"/>
      <c r="E86" s="92"/>
    </row>
    <row r="87" spans="1:5" ht="32.9" hidden="1" customHeight="1">
      <c r="A87" s="101">
        <f>A85+7</f>
        <v>44031</v>
      </c>
      <c r="B87" s="98" t="s">
        <v>203</v>
      </c>
      <c r="C87" s="97" t="s">
        <v>291</v>
      </c>
      <c r="D87" s="102" t="s">
        <v>292</v>
      </c>
      <c r="E87" s="99" t="s">
        <v>281</v>
      </c>
    </row>
    <row r="88" spans="1:5" ht="15" hidden="1" customHeight="1">
      <c r="A88" s="232">
        <f>A87+7</f>
        <v>44038</v>
      </c>
      <c r="B88" s="229" t="s">
        <v>203</v>
      </c>
      <c r="C88" s="26" t="s">
        <v>204</v>
      </c>
      <c r="D88" s="83"/>
      <c r="E88" s="84"/>
    </row>
    <row r="89" spans="1:5" ht="15" hidden="1" customHeight="1">
      <c r="A89" s="232"/>
      <c r="B89" s="229"/>
      <c r="C89" s="27" t="s">
        <v>207</v>
      </c>
      <c r="D89" s="83"/>
      <c r="E89" s="84"/>
    </row>
    <row r="90" spans="1:5" ht="15" hidden="1" customHeight="1">
      <c r="A90" s="232">
        <f>A88+7</f>
        <v>44045</v>
      </c>
      <c r="B90" s="229" t="s">
        <v>203</v>
      </c>
      <c r="C90" s="26" t="s">
        <v>204</v>
      </c>
      <c r="D90" s="83"/>
      <c r="E90" s="84"/>
    </row>
    <row r="91" spans="1:5" ht="15" hidden="1" customHeight="1">
      <c r="A91" s="232"/>
      <c r="B91" s="229"/>
      <c r="C91" s="27" t="s">
        <v>207</v>
      </c>
      <c r="D91" s="83"/>
      <c r="E91" s="84"/>
    </row>
    <row r="92" spans="1:5" ht="15" hidden="1" customHeight="1">
      <c r="A92" s="232">
        <f>A90+7</f>
        <v>44052</v>
      </c>
      <c r="B92" s="229" t="s">
        <v>203</v>
      </c>
      <c r="C92" s="26" t="s">
        <v>204</v>
      </c>
      <c r="D92" s="83"/>
      <c r="E92" s="84"/>
    </row>
    <row r="93" spans="1:5" ht="15" hidden="1" customHeight="1">
      <c r="A93" s="257"/>
      <c r="B93" s="239"/>
      <c r="C93" s="90" t="s">
        <v>207</v>
      </c>
      <c r="D93" s="91"/>
      <c r="E93" s="92"/>
    </row>
    <row r="94" spans="1:5" ht="32.9" hidden="1" customHeight="1">
      <c r="A94" s="101">
        <f>A92+7</f>
        <v>44059</v>
      </c>
      <c r="B94" s="98" t="s">
        <v>203</v>
      </c>
      <c r="C94" s="97" t="s">
        <v>295</v>
      </c>
      <c r="D94" s="102" t="s">
        <v>296</v>
      </c>
      <c r="E94" s="99" t="s">
        <v>281</v>
      </c>
    </row>
    <row r="95" spans="1:5" ht="15" hidden="1" customHeight="1">
      <c r="A95" s="230">
        <f>A94+7</f>
        <v>44066</v>
      </c>
      <c r="B95" s="231" t="s">
        <v>203</v>
      </c>
      <c r="C95" s="81" t="s">
        <v>204</v>
      </c>
      <c r="D95" s="233" t="s">
        <v>276</v>
      </c>
      <c r="E95" s="85"/>
    </row>
    <row r="96" spans="1:5" ht="15" hidden="1" customHeight="1">
      <c r="A96" s="230"/>
      <c r="B96" s="231"/>
      <c r="C96" s="82" t="s">
        <v>207</v>
      </c>
      <c r="D96" s="259"/>
      <c r="E96" s="85"/>
    </row>
    <row r="97" spans="1:5" ht="15" hidden="1" customHeight="1">
      <c r="A97" s="230">
        <f>A95+7</f>
        <v>44073</v>
      </c>
      <c r="B97" s="231" t="s">
        <v>203</v>
      </c>
      <c r="C97" s="81" t="s">
        <v>204</v>
      </c>
      <c r="D97" s="259"/>
      <c r="E97" s="85"/>
    </row>
    <row r="98" spans="1:5" ht="15" hidden="1" customHeight="1">
      <c r="A98" s="230"/>
      <c r="B98" s="231"/>
      <c r="C98" s="82" t="s">
        <v>207</v>
      </c>
      <c r="D98" s="234"/>
      <c r="E98" s="85"/>
    </row>
    <row r="99" spans="1:5" hidden="1"/>
    <row r="100" spans="1:5" hidden="1"/>
    <row r="101" spans="1:5" hidden="1"/>
    <row r="102" spans="1:5" hidden="1"/>
    <row r="103" spans="1:5" hidden="1"/>
    <row r="104" spans="1:5" hidden="1"/>
    <row r="105" spans="1:5" hidden="1"/>
    <row r="106" spans="1:5" hidden="1"/>
    <row r="107" spans="1:5" hidden="1"/>
    <row r="108" spans="1:5" hidden="1"/>
    <row r="109" spans="1:5" hidden="1"/>
    <row r="110" spans="1:5" hidden="1"/>
    <row r="111" spans="1:5" hidden="1"/>
    <row r="112" spans="1: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</sheetData>
  <mergeCells count="97">
    <mergeCell ref="A6:A7"/>
    <mergeCell ref="B6:B7"/>
    <mergeCell ref="A9:A10"/>
    <mergeCell ref="B9:B10"/>
    <mergeCell ref="A1:E1"/>
    <mergeCell ref="A2:E2"/>
    <mergeCell ref="A4:A5"/>
    <mergeCell ref="B4:B5"/>
    <mergeCell ref="A16:A17"/>
    <mergeCell ref="B16:B17"/>
    <mergeCell ref="D16:D17"/>
    <mergeCell ref="E16:E17"/>
    <mergeCell ref="A11:A12"/>
    <mergeCell ref="B11:B12"/>
    <mergeCell ref="A13:A14"/>
    <mergeCell ref="B13:B14"/>
    <mergeCell ref="A22:A23"/>
    <mergeCell ref="B22:B23"/>
    <mergeCell ref="A24:A25"/>
    <mergeCell ref="B24:B25"/>
    <mergeCell ref="A18:A19"/>
    <mergeCell ref="B18:B19"/>
    <mergeCell ref="A20:A21"/>
    <mergeCell ref="B20:B21"/>
    <mergeCell ref="A26:A27"/>
    <mergeCell ref="B26:B27"/>
    <mergeCell ref="A28:A29"/>
    <mergeCell ref="B28:B29"/>
    <mergeCell ref="D28:D29"/>
    <mergeCell ref="A30:A31"/>
    <mergeCell ref="B30:B31"/>
    <mergeCell ref="D30:D31"/>
    <mergeCell ref="A33:A34"/>
    <mergeCell ref="B33:B34"/>
    <mergeCell ref="C33:E34"/>
    <mergeCell ref="A35:A36"/>
    <mergeCell ref="B35:B36"/>
    <mergeCell ref="C35:E36"/>
    <mergeCell ref="A37:A38"/>
    <mergeCell ref="B37:B38"/>
    <mergeCell ref="E46:E47"/>
    <mergeCell ref="A39:A40"/>
    <mergeCell ref="B39:B40"/>
    <mergeCell ref="A41:A42"/>
    <mergeCell ref="B41:B42"/>
    <mergeCell ref="A44:A45"/>
    <mergeCell ref="B44:B45"/>
    <mergeCell ref="A46:A47"/>
    <mergeCell ref="B46:B47"/>
    <mergeCell ref="D46:D47"/>
    <mergeCell ref="A53:A54"/>
    <mergeCell ref="B53:B54"/>
    <mergeCell ref="A56:A57"/>
    <mergeCell ref="B56:B57"/>
    <mergeCell ref="A48:A49"/>
    <mergeCell ref="B48:B49"/>
    <mergeCell ref="A51:A52"/>
    <mergeCell ref="B51:B52"/>
    <mergeCell ref="D63:D64"/>
    <mergeCell ref="A65:A66"/>
    <mergeCell ref="B65:B66"/>
    <mergeCell ref="A58:A59"/>
    <mergeCell ref="B58:B59"/>
    <mergeCell ref="A61:A62"/>
    <mergeCell ref="B61:B62"/>
    <mergeCell ref="A67:A68"/>
    <mergeCell ref="B67:B68"/>
    <mergeCell ref="A70:A71"/>
    <mergeCell ref="B70:B71"/>
    <mergeCell ref="A63:A64"/>
    <mergeCell ref="B63:B64"/>
    <mergeCell ref="A72:A73"/>
    <mergeCell ref="B72:B73"/>
    <mergeCell ref="A74:A75"/>
    <mergeCell ref="B74:B75"/>
    <mergeCell ref="D74:D75"/>
    <mergeCell ref="A81:A82"/>
    <mergeCell ref="B81:B82"/>
    <mergeCell ref="A83:A84"/>
    <mergeCell ref="B83:B84"/>
    <mergeCell ref="A76:A77"/>
    <mergeCell ref="B76:B77"/>
    <mergeCell ref="A78:A79"/>
    <mergeCell ref="B78:B79"/>
    <mergeCell ref="A90:A91"/>
    <mergeCell ref="B90:B91"/>
    <mergeCell ref="A92:A93"/>
    <mergeCell ref="B92:B93"/>
    <mergeCell ref="A85:A86"/>
    <mergeCell ref="B85:B86"/>
    <mergeCell ref="A88:A89"/>
    <mergeCell ref="B88:B89"/>
    <mergeCell ref="A95:A96"/>
    <mergeCell ref="B95:B96"/>
    <mergeCell ref="D95:D98"/>
    <mergeCell ref="A97:A98"/>
    <mergeCell ref="B97:B9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topLeftCell="A3" workbookViewId="0">
      <selection activeCell="M7" sqref="M7"/>
    </sheetView>
  </sheetViews>
  <sheetFormatPr defaultRowHeight="14.75"/>
  <cols>
    <col min="1" max="1" width="8" style="20" bestFit="1" customWidth="1"/>
    <col min="2" max="2" width="9" style="20" bestFit="1" customWidth="1"/>
    <col min="3" max="3" width="7.40625" style="20" bestFit="1" customWidth="1"/>
    <col min="4" max="4" width="12.54296875" style="20" customWidth="1"/>
    <col min="5" max="5" width="14.1328125" style="20" customWidth="1"/>
    <col min="6" max="6" width="11.26953125" style="20" customWidth="1"/>
    <col min="7" max="7" width="29.26953125" style="20" customWidth="1"/>
    <col min="8" max="8" width="34.54296875" style="20" hidden="1" customWidth="1"/>
    <col min="9" max="9" width="37.40625" style="20" customWidth="1"/>
  </cols>
  <sheetData>
    <row r="1" spans="1:9" ht="16.75" thickBot="1">
      <c r="A1" s="275" t="s">
        <v>304</v>
      </c>
      <c r="B1" s="276"/>
      <c r="C1" s="276"/>
      <c r="D1" s="276"/>
      <c r="E1" s="276"/>
      <c r="F1" s="276"/>
      <c r="G1" s="276"/>
      <c r="H1" s="276"/>
      <c r="I1" s="277"/>
    </row>
    <row r="2" spans="1:9" ht="32">
      <c r="A2" s="28" t="s">
        <v>194</v>
      </c>
      <c r="B2" s="29" t="s">
        <v>195</v>
      </c>
      <c r="C2" s="29" t="s">
        <v>196</v>
      </c>
      <c r="D2" s="29" t="s">
        <v>305</v>
      </c>
      <c r="E2" s="29" t="s">
        <v>198</v>
      </c>
      <c r="F2" s="29" t="s">
        <v>306</v>
      </c>
      <c r="G2" s="29" t="s">
        <v>307</v>
      </c>
      <c r="H2" s="29" t="s">
        <v>308</v>
      </c>
      <c r="I2" s="30" t="s">
        <v>307</v>
      </c>
    </row>
    <row r="3" spans="1:9" ht="64">
      <c r="A3" s="31">
        <v>43156</v>
      </c>
      <c r="B3" s="116" t="s">
        <v>203</v>
      </c>
      <c r="C3" s="27">
        <v>0.41666666666666669</v>
      </c>
      <c r="D3" s="116" t="s">
        <v>309</v>
      </c>
      <c r="E3" s="116" t="s">
        <v>259</v>
      </c>
      <c r="F3" s="116" t="s">
        <v>310</v>
      </c>
      <c r="G3" s="116" t="s">
        <v>311</v>
      </c>
      <c r="H3" s="116" t="s">
        <v>312</v>
      </c>
      <c r="I3" s="32" t="s">
        <v>313</v>
      </c>
    </row>
    <row r="4" spans="1:9" ht="64">
      <c r="A4" s="31">
        <v>43169</v>
      </c>
      <c r="B4" s="116" t="s">
        <v>314</v>
      </c>
      <c r="C4" s="26" t="s">
        <v>315</v>
      </c>
      <c r="D4" s="116" t="s">
        <v>316</v>
      </c>
      <c r="E4" s="116" t="s">
        <v>317</v>
      </c>
      <c r="F4" s="116" t="s">
        <v>318</v>
      </c>
      <c r="G4" s="116" t="s">
        <v>319</v>
      </c>
      <c r="H4" s="116" t="s">
        <v>320</v>
      </c>
      <c r="I4" s="32" t="s">
        <v>321</v>
      </c>
    </row>
    <row r="5" spans="1:9" ht="64">
      <c r="A5" s="31">
        <v>43189</v>
      </c>
      <c r="B5" s="116" t="s">
        <v>322</v>
      </c>
      <c r="C5" s="26" t="s">
        <v>323</v>
      </c>
      <c r="D5" s="116" t="s">
        <v>324</v>
      </c>
      <c r="E5" s="116" t="s">
        <v>325</v>
      </c>
      <c r="F5" s="116" t="s">
        <v>326</v>
      </c>
      <c r="G5" s="116" t="s">
        <v>327</v>
      </c>
      <c r="H5" s="116"/>
      <c r="I5" s="33" t="s">
        <v>328</v>
      </c>
    </row>
    <row r="6" spans="1:9" ht="64">
      <c r="A6" s="31">
        <v>43225</v>
      </c>
      <c r="B6" s="116" t="s">
        <v>314</v>
      </c>
      <c r="C6" s="27">
        <v>0.375</v>
      </c>
      <c r="D6" s="116" t="s">
        <v>278</v>
      </c>
      <c r="E6" s="116" t="s">
        <v>329</v>
      </c>
      <c r="F6" s="116" t="s">
        <v>310</v>
      </c>
      <c r="G6" s="116" t="s">
        <v>330</v>
      </c>
      <c r="H6" s="116" t="s">
        <v>331</v>
      </c>
      <c r="I6" s="32" t="s">
        <v>332</v>
      </c>
    </row>
    <row r="7" spans="1:9" ht="80">
      <c r="A7" s="31">
        <v>43240</v>
      </c>
      <c r="B7" s="116" t="s">
        <v>314</v>
      </c>
      <c r="C7" s="116" t="s">
        <v>248</v>
      </c>
      <c r="D7" s="116" t="s">
        <v>333</v>
      </c>
      <c r="E7" s="116" t="s">
        <v>334</v>
      </c>
      <c r="F7" s="116" t="s">
        <v>335</v>
      </c>
      <c r="G7" s="116" t="s">
        <v>336</v>
      </c>
      <c r="H7" s="116" t="s">
        <v>337</v>
      </c>
      <c r="I7" s="32" t="s">
        <v>338</v>
      </c>
    </row>
    <row r="8" spans="1:9">
      <c r="A8" s="278">
        <v>43261</v>
      </c>
      <c r="B8" s="229" t="s">
        <v>203</v>
      </c>
      <c r="C8" s="229" t="s">
        <v>248</v>
      </c>
      <c r="D8" s="229" t="s">
        <v>339</v>
      </c>
      <c r="E8" s="229" t="s">
        <v>340</v>
      </c>
      <c r="F8" s="229" t="s">
        <v>310</v>
      </c>
      <c r="G8" s="229" t="s">
        <v>341</v>
      </c>
      <c r="H8" s="229" t="s">
        <v>342</v>
      </c>
      <c r="I8" s="274" t="s">
        <v>343</v>
      </c>
    </row>
    <row r="9" spans="1:9">
      <c r="A9" s="278"/>
      <c r="B9" s="229"/>
      <c r="C9" s="229"/>
      <c r="D9" s="229"/>
      <c r="E9" s="229"/>
      <c r="F9" s="229"/>
      <c r="G9" s="229"/>
      <c r="H9" s="229"/>
      <c r="I9" s="229"/>
    </row>
    <row r="10" spans="1:9" s="3" customFormat="1" ht="62.25" customHeight="1">
      <c r="A10" s="121">
        <v>43274</v>
      </c>
      <c r="B10" s="116" t="s">
        <v>314</v>
      </c>
      <c r="C10" s="27">
        <v>0.5</v>
      </c>
      <c r="D10" s="116" t="s">
        <v>344</v>
      </c>
      <c r="E10" s="116" t="s">
        <v>345</v>
      </c>
      <c r="F10" s="116" t="s">
        <v>310</v>
      </c>
      <c r="G10" s="22" t="s">
        <v>346</v>
      </c>
      <c r="H10" s="116"/>
      <c r="I10" s="25" t="s">
        <v>347</v>
      </c>
    </row>
    <row r="11" spans="1:9" ht="64">
      <c r="A11" s="121">
        <v>43281</v>
      </c>
      <c r="B11" s="116" t="s">
        <v>314</v>
      </c>
      <c r="C11" s="27">
        <v>0.38541666666666669</v>
      </c>
      <c r="D11" s="116" t="s">
        <v>348</v>
      </c>
      <c r="E11" s="116" t="s">
        <v>349</v>
      </c>
      <c r="F11" s="116" t="s">
        <v>310</v>
      </c>
      <c r="G11" s="116" t="s">
        <v>348</v>
      </c>
      <c r="H11" s="116" t="s">
        <v>350</v>
      </c>
      <c r="I11" s="116" t="s">
        <v>351</v>
      </c>
    </row>
  </sheetData>
  <mergeCells count="10">
    <mergeCell ref="I8:I9"/>
    <mergeCell ref="H8:H9"/>
    <mergeCell ref="D8:D9"/>
    <mergeCell ref="C8:C9"/>
    <mergeCell ref="A1:I1"/>
    <mergeCell ref="F8:F9"/>
    <mergeCell ref="A8:A9"/>
    <mergeCell ref="B8:B9"/>
    <mergeCell ref="E8:E9"/>
    <mergeCell ref="G8:G9"/>
  </mergeCells>
  <hyperlinks>
    <hyperlink ref="I8" r:id="rId1" xr:uid="{00000000-0004-0000-0300-000000000000}"/>
    <hyperlink ref="I5" r:id="rId2" xr:uid="{00000000-0004-0000-0300-000001000000}"/>
    <hyperlink ref="I10" r:id="rId3" xr:uid="{00000000-0004-0000-0300-000002000000}"/>
  </hyperlinks>
  <pageMargins left="0.7" right="0.7" top="0.75" bottom="0.75" header="0.3" footer="0.3"/>
  <pageSetup paperSize="9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7"/>
  <sheetViews>
    <sheetView topLeftCell="E1" workbookViewId="0">
      <selection activeCell="V6" sqref="V6"/>
    </sheetView>
  </sheetViews>
  <sheetFormatPr defaultRowHeight="14.75"/>
  <cols>
    <col min="1" max="1" width="8.86328125" style="4" customWidth="1"/>
    <col min="2" max="2" width="9.26953125" style="4" customWidth="1"/>
    <col min="3" max="4" width="9.1328125" style="4"/>
    <col min="5" max="5" width="9.1328125" style="37"/>
    <col min="8" max="8" width="19" customWidth="1"/>
    <col min="9" max="9" width="26.40625" customWidth="1"/>
    <col min="10" max="10" width="11" bestFit="1" customWidth="1"/>
    <col min="11" max="11" width="18.54296875" bestFit="1" customWidth="1"/>
    <col min="12" max="14" width="17.86328125" customWidth="1"/>
    <col min="19" max="19" width="14.54296875" customWidth="1"/>
    <col min="20" max="20" width="8.40625" bestFit="1" customWidth="1"/>
    <col min="21" max="21" width="5.54296875" bestFit="1" customWidth="1"/>
    <col min="22" max="22" width="8.40625" bestFit="1" customWidth="1"/>
    <col min="23" max="23" width="5.54296875" bestFit="1" customWidth="1"/>
    <col min="24" max="24" width="8.40625" bestFit="1" customWidth="1"/>
    <col min="25" max="25" width="5.54296875" bestFit="1" customWidth="1"/>
    <col min="26" max="26" width="3.54296875" customWidth="1"/>
    <col min="27" max="27" width="8.40625" bestFit="1" customWidth="1"/>
    <col min="28" max="28" width="5.54296875" bestFit="1" customWidth="1"/>
    <col min="29" max="29" width="8.40625" bestFit="1" customWidth="1"/>
    <col min="30" max="30" width="5.54296875" bestFit="1" customWidth="1"/>
  </cols>
  <sheetData>
    <row r="1" spans="1:30" ht="19.25" thickBot="1">
      <c r="A1" s="287" t="s">
        <v>352</v>
      </c>
      <c r="B1" s="288"/>
      <c r="C1" s="288"/>
      <c r="D1" s="58">
        <v>2019</v>
      </c>
    </row>
    <row r="2" spans="1:30" ht="27.2" customHeight="1" thickBot="1">
      <c r="A2" s="64"/>
      <c r="B2" s="65"/>
      <c r="C2" s="65"/>
      <c r="D2" s="66"/>
      <c r="T2" s="279" t="s">
        <v>157</v>
      </c>
      <c r="U2" s="280"/>
      <c r="V2" s="280"/>
      <c r="W2" s="280"/>
      <c r="X2" s="280"/>
      <c r="Y2" s="281"/>
      <c r="Z2" s="282" t="s">
        <v>353</v>
      </c>
      <c r="AA2" s="279" t="s">
        <v>156</v>
      </c>
      <c r="AB2" s="280"/>
      <c r="AC2" s="280"/>
      <c r="AD2" s="281"/>
    </row>
    <row r="3" spans="1:30" ht="32.15" customHeight="1" thickBot="1">
      <c r="A3" s="61" t="s">
        <v>158</v>
      </c>
      <c r="B3" s="62" t="s">
        <v>354</v>
      </c>
      <c r="C3" s="62" t="s">
        <v>355</v>
      </c>
      <c r="D3" s="63" t="s">
        <v>356</v>
      </c>
      <c r="E3" s="55" t="s">
        <v>357</v>
      </c>
      <c r="G3" s="42"/>
      <c r="H3" s="42"/>
      <c r="I3" s="45" t="s">
        <v>358</v>
      </c>
      <c r="S3" s="106"/>
      <c r="T3" s="285" t="s">
        <v>359</v>
      </c>
      <c r="U3" s="285"/>
      <c r="V3" s="285" t="s">
        <v>360</v>
      </c>
      <c r="W3" s="285"/>
      <c r="X3" s="285" t="s">
        <v>361</v>
      </c>
      <c r="Y3" s="285"/>
      <c r="Z3" s="283"/>
      <c r="AA3" s="285" t="s">
        <v>362</v>
      </c>
      <c r="AB3" s="285"/>
      <c r="AC3" s="285" t="s">
        <v>363</v>
      </c>
      <c r="AD3" s="286"/>
    </row>
    <row r="4" spans="1:30" ht="32" thickTop="1" thickBot="1">
      <c r="A4" s="34">
        <f t="shared" ref="A4:A12" si="0">$D$1-B4</f>
        <v>2004</v>
      </c>
      <c r="B4" s="9">
        <v>15</v>
      </c>
      <c r="C4" s="9" t="s">
        <v>303</v>
      </c>
      <c r="D4" s="59" t="s">
        <v>364</v>
      </c>
      <c r="E4" s="56" t="e">
        <f>COUNTIF(#REF!,'Validation Detail'!B4)</f>
        <v>#REF!</v>
      </c>
      <c r="I4" s="44" t="s">
        <v>365</v>
      </c>
      <c r="J4" s="44" t="s">
        <v>363</v>
      </c>
      <c r="K4" s="44" t="s">
        <v>366</v>
      </c>
      <c r="L4" s="44" t="s">
        <v>367</v>
      </c>
      <c r="M4" s="44" t="s">
        <v>360</v>
      </c>
      <c r="N4" s="44" t="s">
        <v>170</v>
      </c>
      <c r="S4" s="108" t="s">
        <v>368</v>
      </c>
      <c r="T4" s="104" t="s">
        <v>369</v>
      </c>
      <c r="U4" s="104" t="s">
        <v>370</v>
      </c>
      <c r="V4" s="104" t="s">
        <v>369</v>
      </c>
      <c r="W4" s="104" t="s">
        <v>370</v>
      </c>
      <c r="X4" s="104" t="s">
        <v>369</v>
      </c>
      <c r="Y4" s="104" t="s">
        <v>370</v>
      </c>
      <c r="Z4" s="283"/>
      <c r="AA4" s="104" t="s">
        <v>369</v>
      </c>
      <c r="AB4" s="104" t="s">
        <v>370</v>
      </c>
      <c r="AC4" s="104" t="s">
        <v>369</v>
      </c>
      <c r="AD4" s="107" t="s">
        <v>370</v>
      </c>
    </row>
    <row r="5" spans="1:30" ht="31.25" thickBot="1">
      <c r="A5" s="34">
        <f t="shared" si="0"/>
        <v>2005</v>
      </c>
      <c r="B5" s="9">
        <v>14</v>
      </c>
      <c r="C5" s="9" t="s">
        <v>302</v>
      </c>
      <c r="D5" s="59" t="s">
        <v>371</v>
      </c>
      <c r="E5" s="56" t="e">
        <f>COUNTIF(#REF!,'Validation Detail'!B5)</f>
        <v>#REF!</v>
      </c>
      <c r="I5" s="43" t="s">
        <v>372</v>
      </c>
      <c r="J5" s="43" t="s">
        <v>373</v>
      </c>
      <c r="K5" s="43" t="s">
        <v>374</v>
      </c>
      <c r="L5" s="43" t="s">
        <v>375</v>
      </c>
      <c r="M5" s="43" t="s">
        <v>376</v>
      </c>
      <c r="N5" s="43" t="s">
        <v>377</v>
      </c>
      <c r="S5" s="108" t="s">
        <v>378</v>
      </c>
      <c r="T5" s="105">
        <v>800</v>
      </c>
      <c r="U5" s="105">
        <f>T5/400</f>
        <v>2</v>
      </c>
      <c r="V5" s="105">
        <v>2000</v>
      </c>
      <c r="W5" s="105">
        <f>V5/400</f>
        <v>5</v>
      </c>
      <c r="X5" s="105">
        <v>400</v>
      </c>
      <c r="Y5" s="105">
        <f>X5/400</f>
        <v>1</v>
      </c>
      <c r="Z5" s="283"/>
      <c r="AA5" s="105">
        <v>500</v>
      </c>
      <c r="AB5" s="105">
        <v>1</v>
      </c>
      <c r="AC5" s="105">
        <v>50</v>
      </c>
      <c r="AD5" s="109">
        <f>AC5/25</f>
        <v>2</v>
      </c>
    </row>
    <row r="6" spans="1:30" ht="31.25" thickBot="1">
      <c r="A6" s="34">
        <f t="shared" si="0"/>
        <v>2006</v>
      </c>
      <c r="B6" s="9">
        <v>13</v>
      </c>
      <c r="C6" s="9" t="s">
        <v>302</v>
      </c>
      <c r="D6" s="59" t="s">
        <v>371</v>
      </c>
      <c r="E6" s="56" t="e">
        <f>COUNTIF(#REF!,'Validation Detail'!B6)</f>
        <v>#REF!</v>
      </c>
      <c r="I6" s="43" t="s">
        <v>379</v>
      </c>
      <c r="J6" s="43" t="s">
        <v>380</v>
      </c>
      <c r="K6" s="43" t="s">
        <v>381</v>
      </c>
      <c r="L6" s="43" t="s">
        <v>382</v>
      </c>
      <c r="M6" s="43" t="s">
        <v>383</v>
      </c>
      <c r="N6" s="43" t="s">
        <v>384</v>
      </c>
      <c r="S6" s="108" t="s">
        <v>379</v>
      </c>
      <c r="T6" s="105">
        <v>1200</v>
      </c>
      <c r="U6" s="105">
        <f t="shared" ref="U6:W8" si="1">T6/400</f>
        <v>3</v>
      </c>
      <c r="V6" s="105">
        <v>2800</v>
      </c>
      <c r="W6" s="105">
        <f t="shared" si="1"/>
        <v>7</v>
      </c>
      <c r="X6" s="105">
        <v>400</v>
      </c>
      <c r="Y6" s="105">
        <f>X6/400</f>
        <v>1</v>
      </c>
      <c r="Z6" s="283"/>
      <c r="AA6" s="105">
        <v>500</v>
      </c>
      <c r="AB6" s="105">
        <v>1</v>
      </c>
      <c r="AC6" s="105">
        <v>150</v>
      </c>
      <c r="AD6" s="109">
        <f>AC6/25</f>
        <v>6</v>
      </c>
    </row>
    <row r="7" spans="1:30" ht="31.25" thickBot="1">
      <c r="A7" s="34">
        <f t="shared" si="0"/>
        <v>2007</v>
      </c>
      <c r="B7" s="9">
        <v>12</v>
      </c>
      <c r="C7" s="9" t="s">
        <v>301</v>
      </c>
      <c r="D7" s="59" t="s">
        <v>385</v>
      </c>
      <c r="E7" s="56" t="e">
        <f>COUNTIF(#REF!,'Validation Detail'!B7)</f>
        <v>#REF!</v>
      </c>
      <c r="I7" s="43" t="s">
        <v>386</v>
      </c>
      <c r="J7" s="43" t="s">
        <v>381</v>
      </c>
      <c r="K7" s="43" t="s">
        <v>387</v>
      </c>
      <c r="L7" s="43" t="s">
        <v>383</v>
      </c>
      <c r="M7" s="43" t="s">
        <v>388</v>
      </c>
      <c r="N7" s="43" t="s">
        <v>389</v>
      </c>
      <c r="S7" s="108" t="s">
        <v>386</v>
      </c>
      <c r="T7" s="105">
        <v>1600</v>
      </c>
      <c r="U7" s="105">
        <f t="shared" si="1"/>
        <v>4</v>
      </c>
      <c r="V7" s="105">
        <v>3600</v>
      </c>
      <c r="W7" s="105">
        <f t="shared" si="1"/>
        <v>9</v>
      </c>
      <c r="X7" s="105">
        <v>400</v>
      </c>
      <c r="Y7" s="105">
        <f>X7/400</f>
        <v>1</v>
      </c>
      <c r="Z7" s="283"/>
      <c r="AA7" s="105">
        <v>1000</v>
      </c>
      <c r="AB7" s="105">
        <v>2</v>
      </c>
      <c r="AC7" s="105">
        <v>250</v>
      </c>
      <c r="AD7" s="109">
        <f>AC7/25</f>
        <v>10</v>
      </c>
    </row>
    <row r="8" spans="1:30" ht="31.25" thickBot="1">
      <c r="A8" s="34">
        <f t="shared" si="0"/>
        <v>2008</v>
      </c>
      <c r="B8" s="9">
        <v>11</v>
      </c>
      <c r="C8" s="9" t="s">
        <v>301</v>
      </c>
      <c r="D8" s="59" t="s">
        <v>385</v>
      </c>
      <c r="E8" s="56" t="e">
        <f>COUNTIF(#REF!,'Validation Detail'!B8)</f>
        <v>#REF!</v>
      </c>
      <c r="I8" s="43" t="s">
        <v>390</v>
      </c>
      <c r="J8" s="43" t="s">
        <v>387</v>
      </c>
      <c r="K8" s="43" t="s">
        <v>391</v>
      </c>
      <c r="L8" s="43" t="s">
        <v>388</v>
      </c>
      <c r="M8" s="43" t="s">
        <v>392</v>
      </c>
      <c r="N8" s="43" t="s">
        <v>393</v>
      </c>
      <c r="S8" s="110" t="s">
        <v>390</v>
      </c>
      <c r="T8" s="111">
        <v>2000</v>
      </c>
      <c r="U8" s="111">
        <f t="shared" si="1"/>
        <v>5</v>
      </c>
      <c r="V8" s="111">
        <v>4400</v>
      </c>
      <c r="W8" s="111">
        <f t="shared" si="1"/>
        <v>11</v>
      </c>
      <c r="X8" s="111">
        <v>400</v>
      </c>
      <c r="Y8" s="111">
        <f>X8/400</f>
        <v>1</v>
      </c>
      <c r="Z8" s="284"/>
      <c r="AA8" s="111">
        <v>1000</v>
      </c>
      <c r="AB8" s="111">
        <v>2</v>
      </c>
      <c r="AC8" s="111">
        <v>400</v>
      </c>
      <c r="AD8" s="112">
        <f>AC8/25</f>
        <v>16</v>
      </c>
    </row>
    <row r="9" spans="1:30" ht="16.75" thickTop="1" thickBot="1">
      <c r="A9" s="34">
        <f t="shared" si="0"/>
        <v>2009</v>
      </c>
      <c r="B9" s="9">
        <v>10</v>
      </c>
      <c r="C9" s="9" t="s">
        <v>300</v>
      </c>
      <c r="D9" s="59" t="s">
        <v>394</v>
      </c>
      <c r="E9" s="56" t="e">
        <f>COUNTIF(#REF!,'Validation Detail'!B9)</f>
        <v>#REF!</v>
      </c>
      <c r="I9" s="44" t="s">
        <v>157</v>
      </c>
      <c r="J9" s="44" t="s">
        <v>359</v>
      </c>
      <c r="K9" s="44" t="s">
        <v>367</v>
      </c>
      <c r="L9" s="44" t="s">
        <v>360</v>
      </c>
      <c r="M9" s="44" t="s">
        <v>361</v>
      </c>
    </row>
    <row r="10" spans="1:30" ht="16" thickBot="1">
      <c r="A10" s="34">
        <f t="shared" si="0"/>
        <v>2010</v>
      </c>
      <c r="B10" s="9">
        <v>9</v>
      </c>
      <c r="C10" s="9" t="s">
        <v>300</v>
      </c>
      <c r="D10" s="59" t="s">
        <v>394</v>
      </c>
      <c r="E10" s="56" t="e">
        <f>COUNTIF(#REF!,'Validation Detail'!B10)</f>
        <v>#REF!</v>
      </c>
      <c r="I10" s="43" t="s">
        <v>378</v>
      </c>
      <c r="J10" s="43" t="s">
        <v>395</v>
      </c>
      <c r="K10" s="43" t="s">
        <v>375</v>
      </c>
      <c r="L10" s="43" t="s">
        <v>376</v>
      </c>
      <c r="M10" s="43" t="s">
        <v>381</v>
      </c>
    </row>
    <row r="11" spans="1:30" ht="16" thickBot="1">
      <c r="A11" s="34">
        <f t="shared" si="0"/>
        <v>2011</v>
      </c>
      <c r="B11" s="9">
        <v>8</v>
      </c>
      <c r="C11" s="9" t="s">
        <v>299</v>
      </c>
      <c r="D11" s="59" t="s">
        <v>396</v>
      </c>
      <c r="E11" s="56" t="e">
        <f>COUNTIF(#REF!,'Validation Detail'!B11)</f>
        <v>#REF!</v>
      </c>
      <c r="I11" s="43" t="s">
        <v>379</v>
      </c>
      <c r="J11" s="43" t="s">
        <v>384</v>
      </c>
      <c r="K11" s="43" t="s">
        <v>382</v>
      </c>
      <c r="L11" s="43" t="s">
        <v>383</v>
      </c>
      <c r="M11" s="43" t="s">
        <v>395</v>
      </c>
    </row>
    <row r="12" spans="1:30" ht="16" thickBot="1">
      <c r="A12" s="35">
        <f t="shared" si="0"/>
        <v>2012</v>
      </c>
      <c r="B12" s="36">
        <v>7</v>
      </c>
      <c r="C12" s="36" t="s">
        <v>299</v>
      </c>
      <c r="D12" s="60" t="s">
        <v>396</v>
      </c>
      <c r="E12" s="57" t="e">
        <f>COUNTIF(#REF!,'Validation Detail'!B12)</f>
        <v>#REF!</v>
      </c>
      <c r="I12" s="43" t="s">
        <v>386</v>
      </c>
      <c r="J12" s="43" t="s">
        <v>397</v>
      </c>
      <c r="K12" s="43" t="s">
        <v>383</v>
      </c>
      <c r="L12" s="43" t="s">
        <v>388</v>
      </c>
      <c r="M12" s="43" t="s">
        <v>377</v>
      </c>
    </row>
    <row r="13" spans="1:30" ht="16" thickBot="1">
      <c r="E13" s="37" t="e">
        <f>SUM(E4:E12)</f>
        <v>#REF!</v>
      </c>
      <c r="I13" s="43" t="s">
        <v>390</v>
      </c>
      <c r="J13" s="43" t="s">
        <v>382</v>
      </c>
      <c r="K13" s="43" t="s">
        <v>388</v>
      </c>
      <c r="L13" s="43" t="s">
        <v>392</v>
      </c>
      <c r="M13" s="43" t="s">
        <v>375</v>
      </c>
    </row>
    <row r="14" spans="1:30" ht="32" thickTop="1" thickBot="1">
      <c r="I14" s="44" t="s">
        <v>156</v>
      </c>
      <c r="J14" s="44" t="s">
        <v>363</v>
      </c>
      <c r="K14" s="44" t="s">
        <v>366</v>
      </c>
      <c r="L14" s="44" t="s">
        <v>170</v>
      </c>
    </row>
    <row r="15" spans="1:30" ht="16" thickBot="1">
      <c r="H15" t="s">
        <v>398</v>
      </c>
      <c r="I15" s="43" t="s">
        <v>378</v>
      </c>
      <c r="J15" s="43" t="s">
        <v>373</v>
      </c>
      <c r="K15" s="43" t="s">
        <v>374</v>
      </c>
      <c r="L15" s="43" t="s">
        <v>377</v>
      </c>
    </row>
    <row r="16" spans="1:30" ht="16" thickBot="1">
      <c r="H16" t="s">
        <v>399</v>
      </c>
      <c r="I16" s="43" t="s">
        <v>379</v>
      </c>
      <c r="J16" s="43" t="s">
        <v>380</v>
      </c>
      <c r="K16" s="43" t="s">
        <v>381</v>
      </c>
      <c r="L16" s="43" t="s">
        <v>376</v>
      </c>
    </row>
    <row r="17" spans="8:15" ht="16" thickBot="1">
      <c r="H17" t="s">
        <v>400</v>
      </c>
      <c r="I17" s="43" t="s">
        <v>386</v>
      </c>
      <c r="J17" s="43" t="s">
        <v>401</v>
      </c>
      <c r="K17" s="43" t="s">
        <v>387</v>
      </c>
      <c r="L17" s="43" t="s">
        <v>382</v>
      </c>
    </row>
    <row r="18" spans="8:15" ht="16" thickBot="1">
      <c r="H18" t="s">
        <v>402</v>
      </c>
      <c r="I18" s="68" t="s">
        <v>390</v>
      </c>
      <c r="J18" s="68" t="s">
        <v>395</v>
      </c>
      <c r="K18" s="68" t="s">
        <v>391</v>
      </c>
      <c r="L18" s="43" t="s">
        <v>403</v>
      </c>
    </row>
    <row r="19" spans="8:15" ht="15.25">
      <c r="I19" s="70" t="s">
        <v>404</v>
      </c>
      <c r="J19" s="70" t="s">
        <v>370</v>
      </c>
      <c r="K19" s="70" t="s">
        <v>405</v>
      </c>
    </row>
    <row r="20" spans="8:15" ht="15.25">
      <c r="I20" s="71" t="s">
        <v>378</v>
      </c>
      <c r="J20" s="69">
        <v>2</v>
      </c>
      <c r="K20" s="72">
        <f>J20*O20</f>
        <v>800</v>
      </c>
      <c r="L20" s="289" t="str">
        <f>I20&amp;" - "&amp;J20&amp;" - "&amp;K20</f>
        <v>TriStars Start (Age 8) - 2 - 800</v>
      </c>
      <c r="M20" s="290"/>
      <c r="N20" s="67" t="s">
        <v>406</v>
      </c>
      <c r="O20">
        <v>400</v>
      </c>
    </row>
    <row r="21" spans="8:15" ht="15.25">
      <c r="I21" s="71" t="s">
        <v>379</v>
      </c>
      <c r="J21" s="69">
        <v>3</v>
      </c>
      <c r="K21" s="72">
        <v>1250</v>
      </c>
      <c r="L21" s="289" t="str">
        <f>I21&amp;" - "&amp;J21&amp;" - "&amp;K21</f>
        <v>TriStars 1 (Ages 9-10) - 3 - 1250</v>
      </c>
      <c r="M21" s="290"/>
      <c r="N21" s="67" t="s">
        <v>407</v>
      </c>
      <c r="O21">
        <v>407</v>
      </c>
    </row>
    <row r="22" spans="8:15" ht="15.25">
      <c r="I22" s="71" t="s">
        <v>386</v>
      </c>
      <c r="J22" s="69">
        <v>4</v>
      </c>
      <c r="K22" s="72">
        <v>1725</v>
      </c>
      <c r="L22" s="289" t="str">
        <f>I22&amp;" - "&amp;J22&amp;" - "&amp;K22</f>
        <v>TriStars 2 (Ages 11-12) - 4 - 1725</v>
      </c>
      <c r="M22" s="290"/>
      <c r="N22" s="67" t="s">
        <v>408</v>
      </c>
      <c r="O22">
        <v>415</v>
      </c>
    </row>
    <row r="23" spans="8:15" ht="16" thickBot="1">
      <c r="I23" s="73" t="s">
        <v>390</v>
      </c>
      <c r="J23" s="74">
        <v>5</v>
      </c>
      <c r="K23" s="75">
        <f>J23*O24</f>
        <v>2150</v>
      </c>
      <c r="L23" s="289" t="str">
        <f>I23&amp;" - "&amp;J23&amp;" - "&amp;K23</f>
        <v>TriStars 3 (Ages 13-14) - 5 - 2150</v>
      </c>
      <c r="M23" s="290"/>
      <c r="N23" s="67" t="s">
        <v>409</v>
      </c>
      <c r="O23">
        <v>423</v>
      </c>
    </row>
    <row r="24" spans="8:15" ht="15.25">
      <c r="N24" s="67" t="s">
        <v>410</v>
      </c>
      <c r="O24">
        <v>430</v>
      </c>
    </row>
    <row r="25" spans="8:15" ht="15.25">
      <c r="I25" s="76"/>
      <c r="N25" s="67" t="s">
        <v>411</v>
      </c>
      <c r="O25">
        <v>433</v>
      </c>
    </row>
    <row r="26" spans="8:15" ht="15.25">
      <c r="N26" s="67"/>
    </row>
    <row r="27" spans="8:15" ht="15.25">
      <c r="N27" s="67"/>
    </row>
  </sheetData>
  <mergeCells count="13">
    <mergeCell ref="A1:C1"/>
    <mergeCell ref="L20:M20"/>
    <mergeCell ref="L21:M21"/>
    <mergeCell ref="L22:M22"/>
    <mergeCell ref="L23:M23"/>
    <mergeCell ref="T2:Y2"/>
    <mergeCell ref="AA2:AD2"/>
    <mergeCell ref="Z2:Z8"/>
    <mergeCell ref="T3:U3"/>
    <mergeCell ref="V3:W3"/>
    <mergeCell ref="X3:Y3"/>
    <mergeCell ref="AA3:AB3"/>
    <mergeCell ref="AC3:AD3"/>
  </mergeCells>
  <pageMargins left="0.70866141732283472" right="0.70866141732283472" top="0.74803149606299213" bottom="0.74803149606299213" header="0.31496062992125984" footer="0.31496062992125984"/>
  <pageSetup paperSize="9" scale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I98"/>
  <sheetViews>
    <sheetView workbookViewId="0">
      <selection activeCell="D28" sqref="A1:I36"/>
    </sheetView>
  </sheetViews>
  <sheetFormatPr defaultColWidth="32.7265625" defaultRowHeight="14.75"/>
  <cols>
    <col min="1" max="1" width="11.86328125" style="165" bestFit="1" customWidth="1"/>
    <col min="2" max="2" width="9.54296875" style="130" customWidth="1"/>
    <col min="3" max="3" width="13.26953125" style="130" customWidth="1"/>
    <col min="4" max="4" width="42.40625" style="170" hidden="1" customWidth="1"/>
    <col min="5" max="5" width="14.1328125" style="130" customWidth="1"/>
    <col min="6" max="6" width="15.26953125" style="130" customWidth="1"/>
    <col min="7" max="7" width="17.54296875" style="130" customWidth="1"/>
    <col min="8" max="8" width="32.7265625" style="130" hidden="1" customWidth="1"/>
    <col min="9" max="9" width="36" style="166" customWidth="1"/>
    <col min="10" max="16384" width="32.7265625" style="130"/>
  </cols>
  <sheetData>
    <row r="1" spans="1:9" ht="16">
      <c r="A1" s="313" t="s">
        <v>192</v>
      </c>
      <c r="B1" s="314"/>
      <c r="C1" s="314"/>
      <c r="D1" s="314"/>
      <c r="E1" s="314"/>
      <c r="F1" s="314"/>
      <c r="G1" s="314"/>
      <c r="H1" s="315"/>
      <c r="I1" s="316"/>
    </row>
    <row r="2" spans="1:9" ht="16">
      <c r="A2" s="313" t="s">
        <v>193</v>
      </c>
      <c r="B2" s="314"/>
      <c r="C2" s="314"/>
      <c r="D2" s="314"/>
      <c r="E2" s="314"/>
      <c r="F2" s="314"/>
      <c r="G2" s="314"/>
      <c r="H2" s="315"/>
      <c r="I2" s="316"/>
    </row>
    <row r="3" spans="1:9" s="131" customFormat="1" ht="32">
      <c r="A3" s="124" t="s">
        <v>194</v>
      </c>
      <c r="B3" s="125" t="s">
        <v>195</v>
      </c>
      <c r="C3" s="125" t="s">
        <v>196</v>
      </c>
      <c r="D3" s="125" t="s">
        <v>197</v>
      </c>
      <c r="E3" s="125" t="s">
        <v>198</v>
      </c>
      <c r="F3" s="125" t="s">
        <v>199</v>
      </c>
      <c r="G3" s="125" t="s">
        <v>200</v>
      </c>
      <c r="H3" s="126" t="s">
        <v>201</v>
      </c>
      <c r="I3" s="125" t="s">
        <v>202</v>
      </c>
    </row>
    <row r="4" spans="1:9" ht="59">
      <c r="A4" s="317">
        <v>43716</v>
      </c>
      <c r="B4" s="298" t="s">
        <v>203</v>
      </c>
      <c r="C4" s="132" t="s">
        <v>204</v>
      </c>
      <c r="D4" s="133" t="s">
        <v>474</v>
      </c>
      <c r="E4" s="134" t="s">
        <v>205</v>
      </c>
      <c r="F4" s="301" t="s">
        <v>206</v>
      </c>
      <c r="G4" s="134" t="str">
        <f>E4</f>
        <v>Field</v>
      </c>
      <c r="H4" s="298"/>
      <c r="I4" s="134"/>
    </row>
    <row r="5" spans="1:9" ht="32" hidden="1">
      <c r="A5" s="309"/>
      <c r="B5" s="299"/>
      <c r="C5" s="135" t="s">
        <v>207</v>
      </c>
      <c r="D5" s="129" t="s">
        <v>211</v>
      </c>
      <c r="E5" s="136" t="s">
        <v>209</v>
      </c>
      <c r="F5" s="301"/>
      <c r="G5" s="136" t="str">
        <f t="shared" ref="G5:G67" si="0">E5</f>
        <v>Pool</v>
      </c>
      <c r="H5" s="299"/>
      <c r="I5" s="136"/>
    </row>
    <row r="6" spans="1:9" ht="96">
      <c r="A6" s="302">
        <f>A4+7</f>
        <v>43723</v>
      </c>
      <c r="B6" s="303" t="s">
        <v>203</v>
      </c>
      <c r="C6" s="137" t="s">
        <v>204</v>
      </c>
      <c r="D6" s="138" t="s">
        <v>462</v>
      </c>
      <c r="E6" s="136" t="s">
        <v>205</v>
      </c>
      <c r="F6" s="139"/>
      <c r="G6" s="136" t="str">
        <f t="shared" si="0"/>
        <v>Field</v>
      </c>
      <c r="H6" s="298"/>
      <c r="I6" s="136"/>
    </row>
    <row r="7" spans="1:9" ht="16" hidden="1">
      <c r="A7" s="309"/>
      <c r="B7" s="299"/>
      <c r="C7" s="135" t="s">
        <v>207</v>
      </c>
      <c r="D7" s="129" t="s">
        <v>208</v>
      </c>
      <c r="E7" s="136" t="s">
        <v>209</v>
      </c>
      <c r="F7" s="139"/>
      <c r="G7" s="136" t="str">
        <f t="shared" si="0"/>
        <v>Pool</v>
      </c>
      <c r="H7" s="299"/>
      <c r="I7" s="136" t="s">
        <v>210</v>
      </c>
    </row>
    <row r="8" spans="1:9" ht="16">
      <c r="A8" s="140">
        <f>A6+7</f>
        <v>43730</v>
      </c>
      <c r="B8" s="141" t="s">
        <v>203</v>
      </c>
      <c r="C8" s="135" t="s">
        <v>461</v>
      </c>
      <c r="D8" s="136" t="s">
        <v>213</v>
      </c>
      <c r="E8" s="136" t="s">
        <v>217</v>
      </c>
      <c r="F8" s="141" t="s">
        <v>212</v>
      </c>
      <c r="G8" s="136" t="s">
        <v>217</v>
      </c>
      <c r="H8" s="142"/>
      <c r="I8" s="143" t="s">
        <v>213</v>
      </c>
    </row>
    <row r="9" spans="1:9" ht="64">
      <c r="A9" s="302">
        <f>A8+7</f>
        <v>43737</v>
      </c>
      <c r="B9" s="303" t="s">
        <v>203</v>
      </c>
      <c r="C9" s="137" t="s">
        <v>204</v>
      </c>
      <c r="D9" s="129" t="s">
        <v>214</v>
      </c>
      <c r="E9" s="136" t="s">
        <v>215</v>
      </c>
      <c r="F9" s="303"/>
      <c r="G9" s="136" t="str">
        <f>E9</f>
        <v>Track</v>
      </c>
      <c r="H9" s="298"/>
      <c r="I9" s="136"/>
    </row>
    <row r="10" spans="1:9" ht="16" hidden="1">
      <c r="A10" s="309"/>
      <c r="B10" s="299"/>
      <c r="C10" s="135" t="s">
        <v>207</v>
      </c>
      <c r="D10" s="127" t="s">
        <v>216</v>
      </c>
      <c r="E10" s="136" t="s">
        <v>217</v>
      </c>
      <c r="F10" s="299"/>
      <c r="G10" s="136" t="str">
        <f t="shared" si="0"/>
        <v>Pool/Field</v>
      </c>
      <c r="H10" s="299"/>
      <c r="I10" s="136" t="s">
        <v>468</v>
      </c>
    </row>
    <row r="11" spans="1:9" ht="32">
      <c r="A11" s="302">
        <f>A9+7</f>
        <v>43744</v>
      </c>
      <c r="B11" s="303" t="s">
        <v>203</v>
      </c>
      <c r="C11" s="137" t="s">
        <v>204</v>
      </c>
      <c r="D11" s="129" t="s">
        <v>471</v>
      </c>
      <c r="E11" s="136" t="s">
        <v>215</v>
      </c>
      <c r="F11" s="303"/>
      <c r="G11" s="136" t="str">
        <f t="shared" si="0"/>
        <v>Track</v>
      </c>
      <c r="H11" s="298" t="s">
        <v>218</v>
      </c>
      <c r="I11" s="136"/>
    </row>
    <row r="12" spans="1:9" ht="20.25" hidden="1" customHeight="1">
      <c r="A12" s="309"/>
      <c r="B12" s="299"/>
      <c r="C12" s="135" t="s">
        <v>207</v>
      </c>
      <c r="D12" s="129" t="s">
        <v>219</v>
      </c>
      <c r="E12" s="136" t="s">
        <v>209</v>
      </c>
      <c r="F12" s="299"/>
      <c r="G12" s="136" t="str">
        <f t="shared" si="0"/>
        <v>Pool</v>
      </c>
      <c r="H12" s="299"/>
      <c r="I12" s="136"/>
    </row>
    <row r="13" spans="1:9" ht="48">
      <c r="A13" s="302">
        <f>A11+7</f>
        <v>43751</v>
      </c>
      <c r="B13" s="303" t="s">
        <v>203</v>
      </c>
      <c r="C13" s="137" t="s">
        <v>204</v>
      </c>
      <c r="D13" s="129" t="s">
        <v>466</v>
      </c>
      <c r="E13" s="136" t="s">
        <v>215</v>
      </c>
      <c r="F13" s="303" t="s">
        <v>221</v>
      </c>
      <c r="G13" s="136" t="str">
        <f t="shared" si="0"/>
        <v>Track</v>
      </c>
      <c r="H13" s="298" t="s">
        <v>222</v>
      </c>
      <c r="I13" s="303" t="s">
        <v>223</v>
      </c>
    </row>
    <row r="14" spans="1:9" ht="16" hidden="1">
      <c r="A14" s="309"/>
      <c r="B14" s="299"/>
      <c r="C14" s="135" t="s">
        <v>207</v>
      </c>
      <c r="D14" s="129" t="s">
        <v>224</v>
      </c>
      <c r="E14" s="136" t="s">
        <v>209</v>
      </c>
      <c r="F14" s="299"/>
      <c r="G14" s="136" t="str">
        <f t="shared" si="0"/>
        <v>Pool</v>
      </c>
      <c r="H14" s="299"/>
      <c r="I14" s="299"/>
    </row>
    <row r="15" spans="1:9" ht="16">
      <c r="A15" s="140">
        <f>A13+7</f>
        <v>43758</v>
      </c>
      <c r="B15" s="141" t="s">
        <v>203</v>
      </c>
      <c r="C15" s="137" t="s">
        <v>204</v>
      </c>
      <c r="D15" s="127" t="s">
        <v>225</v>
      </c>
      <c r="E15" s="141" t="s">
        <v>215</v>
      </c>
      <c r="F15" s="141" t="s">
        <v>221</v>
      </c>
      <c r="G15" s="136" t="str">
        <f t="shared" si="0"/>
        <v>Track</v>
      </c>
      <c r="H15" s="142" t="s">
        <v>226</v>
      </c>
      <c r="I15" s="136" t="s">
        <v>227</v>
      </c>
    </row>
    <row r="16" spans="1:9" ht="16">
      <c r="A16" s="306">
        <f>A15+7</f>
        <v>43765</v>
      </c>
      <c r="B16" s="291" t="s">
        <v>203</v>
      </c>
      <c r="C16" s="144" t="s">
        <v>204</v>
      </c>
      <c r="D16" s="311" t="s">
        <v>228</v>
      </c>
      <c r="E16" s="291" t="s">
        <v>228</v>
      </c>
      <c r="F16" s="291" t="s">
        <v>221</v>
      </c>
      <c r="G16" s="291" t="s">
        <v>470</v>
      </c>
      <c r="H16" s="304" t="s">
        <v>229</v>
      </c>
      <c r="I16" s="291" t="s">
        <v>230</v>
      </c>
    </row>
    <row r="17" spans="1:9" ht="16">
      <c r="A17" s="307"/>
      <c r="B17" s="292"/>
      <c r="C17" s="145" t="s">
        <v>207</v>
      </c>
      <c r="D17" s="312"/>
      <c r="E17" s="292"/>
      <c r="F17" s="292"/>
      <c r="G17" s="292"/>
      <c r="H17" s="292"/>
      <c r="I17" s="292"/>
    </row>
    <row r="18" spans="1:9" ht="32">
      <c r="A18" s="302">
        <f>A16+7</f>
        <v>43772</v>
      </c>
      <c r="B18" s="303" t="s">
        <v>203</v>
      </c>
      <c r="C18" s="137" t="s">
        <v>204</v>
      </c>
      <c r="D18" s="129" t="s">
        <v>231</v>
      </c>
      <c r="E18" s="136" t="s">
        <v>215</v>
      </c>
      <c r="F18" s="303"/>
      <c r="G18" s="136" t="str">
        <f t="shared" si="0"/>
        <v>Track</v>
      </c>
      <c r="H18" s="298"/>
      <c r="I18" s="136"/>
    </row>
    <row r="19" spans="1:9" ht="16" hidden="1">
      <c r="A19" s="309"/>
      <c r="B19" s="299"/>
      <c r="C19" s="135" t="s">
        <v>207</v>
      </c>
      <c r="D19" s="146" t="s">
        <v>232</v>
      </c>
      <c r="E19" s="136" t="s">
        <v>209</v>
      </c>
      <c r="F19" s="299"/>
      <c r="G19" s="136" t="str">
        <f t="shared" si="0"/>
        <v>Pool</v>
      </c>
      <c r="H19" s="299"/>
      <c r="I19" s="136"/>
    </row>
    <row r="20" spans="1:9" ht="48">
      <c r="A20" s="302">
        <f>A18+7</f>
        <v>43779</v>
      </c>
      <c r="B20" s="303" t="s">
        <v>203</v>
      </c>
      <c r="C20" s="137" t="s">
        <v>204</v>
      </c>
      <c r="D20" s="129" t="s">
        <v>472</v>
      </c>
      <c r="E20" s="136" t="s">
        <v>215</v>
      </c>
      <c r="G20" s="136" t="str">
        <f t="shared" si="0"/>
        <v>Track</v>
      </c>
      <c r="H20" s="298"/>
      <c r="I20" s="136"/>
    </row>
    <row r="21" spans="1:9" ht="16" hidden="1">
      <c r="A21" s="309"/>
      <c r="B21" s="299"/>
      <c r="C21" s="135" t="s">
        <v>207</v>
      </c>
      <c r="D21" s="129" t="s">
        <v>234</v>
      </c>
      <c r="E21" s="136" t="s">
        <v>209</v>
      </c>
      <c r="F21" s="134"/>
      <c r="G21" s="136" t="str">
        <f t="shared" si="0"/>
        <v>Pool</v>
      </c>
      <c r="H21" s="299"/>
      <c r="I21" s="136"/>
    </row>
    <row r="22" spans="1:9" ht="31.5" customHeight="1">
      <c r="A22" s="302">
        <f>A20+7</f>
        <v>43786</v>
      </c>
      <c r="B22" s="303" t="s">
        <v>203</v>
      </c>
      <c r="C22" s="137" t="s">
        <v>204</v>
      </c>
      <c r="D22" s="147" t="s">
        <v>465</v>
      </c>
      <c r="E22" s="136" t="s">
        <v>464</v>
      </c>
      <c r="F22" s="303" t="s">
        <v>212</v>
      </c>
      <c r="G22" s="136" t="str">
        <f t="shared" si="0"/>
        <v>College Grounds</v>
      </c>
      <c r="H22" s="298" t="s">
        <v>237</v>
      </c>
      <c r="I22" s="136"/>
    </row>
    <row r="23" spans="1:9" ht="16" hidden="1">
      <c r="A23" s="309"/>
      <c r="B23" s="299"/>
      <c r="C23" s="135" t="s">
        <v>207</v>
      </c>
      <c r="D23" s="128" t="s">
        <v>238</v>
      </c>
      <c r="E23" s="136" t="s">
        <v>209</v>
      </c>
      <c r="F23" s="299"/>
      <c r="G23" s="136" t="str">
        <f t="shared" si="0"/>
        <v>Pool</v>
      </c>
      <c r="H23" s="299"/>
      <c r="I23" s="136"/>
    </row>
    <row r="24" spans="1:9" ht="80">
      <c r="A24" s="302">
        <f>A22+7</f>
        <v>43793</v>
      </c>
      <c r="B24" s="303" t="s">
        <v>203</v>
      </c>
      <c r="C24" s="137" t="s">
        <v>204</v>
      </c>
      <c r="D24" s="129" t="s">
        <v>240</v>
      </c>
      <c r="E24" s="136" t="s">
        <v>215</v>
      </c>
      <c r="F24" s="303"/>
      <c r="G24" s="136" t="str">
        <f t="shared" si="0"/>
        <v>Track</v>
      </c>
      <c r="H24" s="298" t="s">
        <v>241</v>
      </c>
      <c r="I24" s="136" t="s">
        <v>467</v>
      </c>
    </row>
    <row r="25" spans="1:9" ht="16" hidden="1">
      <c r="A25" s="309"/>
      <c r="B25" s="299"/>
      <c r="C25" s="135" t="s">
        <v>207</v>
      </c>
      <c r="D25" s="129" t="s">
        <v>242</v>
      </c>
      <c r="E25" s="136" t="s">
        <v>209</v>
      </c>
      <c r="F25" s="299"/>
      <c r="G25" s="136" t="str">
        <f t="shared" si="0"/>
        <v>Pool</v>
      </c>
      <c r="H25" s="299"/>
      <c r="I25" s="136" t="s">
        <v>239</v>
      </c>
    </row>
    <row r="26" spans="1:9" ht="80">
      <c r="A26" s="302">
        <f>A24+7</f>
        <v>43800</v>
      </c>
      <c r="B26" s="303" t="s">
        <v>203</v>
      </c>
      <c r="C26" s="137" t="s">
        <v>204</v>
      </c>
      <c r="D26" s="129" t="s">
        <v>473</v>
      </c>
      <c r="E26" s="136" t="s">
        <v>215</v>
      </c>
      <c r="F26" s="303"/>
      <c r="G26" s="136" t="str">
        <f t="shared" si="0"/>
        <v>Track</v>
      </c>
      <c r="H26" s="298"/>
      <c r="I26" s="303" t="s">
        <v>230</v>
      </c>
    </row>
    <row r="27" spans="1:9" ht="16" hidden="1">
      <c r="A27" s="309"/>
      <c r="B27" s="299"/>
      <c r="C27" s="135" t="s">
        <v>207</v>
      </c>
      <c r="D27" s="129" t="s">
        <v>243</v>
      </c>
      <c r="E27" s="136" t="s">
        <v>209</v>
      </c>
      <c r="F27" s="299"/>
      <c r="G27" s="136" t="str">
        <f t="shared" si="0"/>
        <v>Pool</v>
      </c>
      <c r="H27" s="299"/>
      <c r="I27" s="299"/>
    </row>
    <row r="28" spans="1:9" ht="16">
      <c r="A28" s="302">
        <f>A26+7</f>
        <v>43807</v>
      </c>
      <c r="B28" s="303" t="s">
        <v>203</v>
      </c>
      <c r="C28" s="137" t="s">
        <v>204</v>
      </c>
      <c r="D28" s="310" t="s">
        <v>244</v>
      </c>
      <c r="E28" s="136" t="s">
        <v>215</v>
      </c>
      <c r="F28" s="303"/>
      <c r="G28" s="136" t="str">
        <f t="shared" si="0"/>
        <v>Track</v>
      </c>
      <c r="H28" s="298" t="s">
        <v>237</v>
      </c>
      <c r="I28" s="136"/>
    </row>
    <row r="29" spans="1:9" ht="16" hidden="1">
      <c r="A29" s="309"/>
      <c r="B29" s="299"/>
      <c r="C29" s="135" t="s">
        <v>207</v>
      </c>
      <c r="D29" s="310"/>
      <c r="E29" s="136" t="s">
        <v>209</v>
      </c>
      <c r="F29" s="299"/>
      <c r="G29" s="136" t="str">
        <f t="shared" si="0"/>
        <v>Pool</v>
      </c>
      <c r="H29" s="299"/>
      <c r="I29" s="136"/>
    </row>
    <row r="30" spans="1:9" ht="16">
      <c r="A30" s="306">
        <f>A28+7</f>
        <v>43814</v>
      </c>
      <c r="B30" s="291" t="s">
        <v>203</v>
      </c>
      <c r="C30" s="144" t="s">
        <v>204</v>
      </c>
      <c r="D30" s="308" t="s">
        <v>245</v>
      </c>
      <c r="E30" s="149"/>
      <c r="F30" s="291" t="s">
        <v>246</v>
      </c>
      <c r="G30" s="291" t="s">
        <v>470</v>
      </c>
      <c r="H30" s="304"/>
      <c r="I30" s="291" t="s">
        <v>469</v>
      </c>
    </row>
    <row r="31" spans="1:9" ht="16">
      <c r="A31" s="307"/>
      <c r="B31" s="292"/>
      <c r="C31" s="145" t="s">
        <v>207</v>
      </c>
      <c r="D31" s="308"/>
      <c r="E31" s="149"/>
      <c r="F31" s="292"/>
      <c r="G31" s="292"/>
      <c r="H31" s="292"/>
      <c r="I31" s="292"/>
    </row>
    <row r="32" spans="1:9" ht="36.950000000000003" hidden="1" customHeight="1">
      <c r="A32" s="148" t="s">
        <v>247</v>
      </c>
      <c r="B32" s="142" t="s">
        <v>248</v>
      </c>
      <c r="C32" s="137" t="s">
        <v>249</v>
      </c>
      <c r="D32" s="129" t="s">
        <v>250</v>
      </c>
      <c r="E32" s="136" t="s">
        <v>236</v>
      </c>
      <c r="F32" s="142" t="s">
        <v>246</v>
      </c>
      <c r="G32" s="136" t="str">
        <f>E32</f>
        <v>Field/Car Park/Track</v>
      </c>
      <c r="H32" s="142"/>
      <c r="I32" s="136"/>
    </row>
    <row r="33" spans="1:9" ht="15.75" customHeight="1">
      <c r="A33" s="293">
        <f>A30+7</f>
        <v>43821</v>
      </c>
      <c r="B33" s="294" t="s">
        <v>203</v>
      </c>
      <c r="C33" s="294" t="s">
        <v>246</v>
      </c>
      <c r="D33" s="294"/>
      <c r="E33" s="294"/>
      <c r="F33" s="294" t="s">
        <v>246</v>
      </c>
      <c r="G33" s="291" t="s">
        <v>470</v>
      </c>
      <c r="H33" s="304"/>
      <c r="I33" s="149"/>
    </row>
    <row r="34" spans="1:9" ht="16">
      <c r="A34" s="293"/>
      <c r="B34" s="294"/>
      <c r="C34" s="294"/>
      <c r="D34" s="294"/>
      <c r="E34" s="294"/>
      <c r="F34" s="294"/>
      <c r="G34" s="292"/>
      <c r="H34" s="292"/>
      <c r="I34" s="149"/>
    </row>
    <row r="35" spans="1:9" ht="16">
      <c r="A35" s="293">
        <f>A33+7</f>
        <v>43828</v>
      </c>
      <c r="B35" s="294" t="s">
        <v>203</v>
      </c>
      <c r="C35" s="294" t="s">
        <v>246</v>
      </c>
      <c r="D35" s="294"/>
      <c r="E35" s="294"/>
      <c r="F35" s="294" t="s">
        <v>246</v>
      </c>
      <c r="G35" s="291" t="s">
        <v>470</v>
      </c>
      <c r="H35" s="304"/>
      <c r="I35" s="149"/>
    </row>
    <row r="36" spans="1:9" ht="16">
      <c r="A36" s="293"/>
      <c r="B36" s="294"/>
      <c r="C36" s="294"/>
      <c r="D36" s="294"/>
      <c r="E36" s="294"/>
      <c r="F36" s="294"/>
      <c r="G36" s="292"/>
      <c r="H36" s="292"/>
      <c r="I36" s="149"/>
    </row>
    <row r="37" spans="1:9" ht="16">
      <c r="A37" s="300">
        <f>A35+7</f>
        <v>43835</v>
      </c>
      <c r="B37" s="301" t="s">
        <v>203</v>
      </c>
      <c r="C37" s="137" t="s">
        <v>204</v>
      </c>
      <c r="D37" s="129"/>
      <c r="E37" s="136"/>
      <c r="F37" s="301" t="s">
        <v>246</v>
      </c>
      <c r="G37" s="136">
        <f t="shared" si="0"/>
        <v>0</v>
      </c>
      <c r="H37" s="298"/>
      <c r="I37" s="136"/>
    </row>
    <row r="38" spans="1:9" ht="16">
      <c r="A38" s="300"/>
      <c r="B38" s="301"/>
      <c r="C38" s="135" t="s">
        <v>207</v>
      </c>
      <c r="D38" s="150"/>
      <c r="E38" s="151"/>
      <c r="F38" s="301"/>
      <c r="G38" s="136">
        <f t="shared" si="0"/>
        <v>0</v>
      </c>
      <c r="H38" s="299"/>
      <c r="I38" s="136"/>
    </row>
    <row r="39" spans="1:9" ht="16">
      <c r="A39" s="300">
        <f>A37+7</f>
        <v>43842</v>
      </c>
      <c r="B39" s="301" t="s">
        <v>203</v>
      </c>
      <c r="C39" s="137" t="s">
        <v>204</v>
      </c>
      <c r="D39" s="129" t="s">
        <v>251</v>
      </c>
      <c r="E39" s="136"/>
      <c r="F39" s="301"/>
      <c r="G39" s="136">
        <f t="shared" si="0"/>
        <v>0</v>
      </c>
      <c r="H39" s="298"/>
      <c r="I39" s="136"/>
    </row>
    <row r="40" spans="1:9" ht="16">
      <c r="A40" s="300"/>
      <c r="B40" s="301"/>
      <c r="C40" s="135" t="s">
        <v>207</v>
      </c>
      <c r="D40" s="146"/>
      <c r="E40" s="136"/>
      <c r="F40" s="301"/>
      <c r="G40" s="136">
        <f t="shared" si="0"/>
        <v>0</v>
      </c>
      <c r="H40" s="299"/>
      <c r="I40" s="136"/>
    </row>
    <row r="41" spans="1:9" ht="16">
      <c r="A41" s="300">
        <f>A39+7</f>
        <v>43849</v>
      </c>
      <c r="B41" s="301" t="s">
        <v>203</v>
      </c>
      <c r="C41" s="137" t="s">
        <v>204</v>
      </c>
      <c r="D41" s="129"/>
      <c r="E41" s="136"/>
      <c r="F41" s="301"/>
      <c r="G41" s="136">
        <f t="shared" si="0"/>
        <v>0</v>
      </c>
      <c r="H41" s="298"/>
      <c r="I41" s="136"/>
    </row>
    <row r="42" spans="1:9" ht="16">
      <c r="A42" s="302"/>
      <c r="B42" s="303"/>
      <c r="C42" s="152" t="s">
        <v>207</v>
      </c>
      <c r="D42" s="147"/>
      <c r="E42" s="141"/>
      <c r="F42" s="303"/>
      <c r="G42" s="141">
        <f t="shared" si="0"/>
        <v>0</v>
      </c>
      <c r="H42" s="299"/>
      <c r="I42" s="141"/>
    </row>
    <row r="43" spans="1:9" ht="32.9" customHeight="1">
      <c r="A43" s="124">
        <f>A41+7</f>
        <v>43856</v>
      </c>
      <c r="B43" s="125" t="s">
        <v>203</v>
      </c>
      <c r="C43" s="153" t="s">
        <v>252</v>
      </c>
      <c r="D43" s="154" t="s">
        <v>253</v>
      </c>
      <c r="E43" s="125" t="s">
        <v>254</v>
      </c>
      <c r="F43" s="125" t="s">
        <v>212</v>
      </c>
      <c r="G43" s="125" t="s">
        <v>255</v>
      </c>
      <c r="H43" s="155"/>
      <c r="I43" s="156" t="s">
        <v>256</v>
      </c>
    </row>
    <row r="44" spans="1:9" ht="16">
      <c r="A44" s="300">
        <f>A43+7</f>
        <v>43863</v>
      </c>
      <c r="B44" s="301" t="s">
        <v>203</v>
      </c>
      <c r="C44" s="137" t="s">
        <v>204</v>
      </c>
      <c r="D44" s="129"/>
      <c r="E44" s="136"/>
      <c r="F44" s="301"/>
      <c r="G44" s="136">
        <f t="shared" si="0"/>
        <v>0</v>
      </c>
      <c r="H44" s="298" t="s">
        <v>257</v>
      </c>
      <c r="I44" s="136"/>
    </row>
    <row r="45" spans="1:9" ht="16">
      <c r="A45" s="300"/>
      <c r="B45" s="301"/>
      <c r="C45" s="135" t="s">
        <v>207</v>
      </c>
      <c r="D45" s="128"/>
      <c r="E45" s="136"/>
      <c r="F45" s="301"/>
      <c r="G45" s="136">
        <f t="shared" si="0"/>
        <v>0</v>
      </c>
      <c r="H45" s="299"/>
      <c r="I45" s="136"/>
    </row>
    <row r="46" spans="1:9" ht="16">
      <c r="A46" s="300">
        <f>A44+7</f>
        <v>43870</v>
      </c>
      <c r="B46" s="301" t="s">
        <v>203</v>
      </c>
      <c r="C46" s="137" t="s">
        <v>204</v>
      </c>
      <c r="D46" s="305" t="s">
        <v>258</v>
      </c>
      <c r="E46" s="301" t="s">
        <v>259</v>
      </c>
      <c r="F46" s="301"/>
      <c r="G46" s="136" t="str">
        <f t="shared" si="0"/>
        <v>Calne Town Hall</v>
      </c>
      <c r="H46" s="298"/>
      <c r="I46" s="136"/>
    </row>
    <row r="47" spans="1:9" ht="16">
      <c r="A47" s="300"/>
      <c r="B47" s="301"/>
      <c r="C47" s="135" t="s">
        <v>207</v>
      </c>
      <c r="D47" s="305"/>
      <c r="E47" s="301"/>
      <c r="F47" s="301"/>
      <c r="G47" s="136">
        <f t="shared" si="0"/>
        <v>0</v>
      </c>
      <c r="H47" s="299"/>
      <c r="I47" s="136"/>
    </row>
    <row r="48" spans="1:9" ht="16">
      <c r="A48" s="300">
        <f>A46+7</f>
        <v>43877</v>
      </c>
      <c r="B48" s="301" t="s">
        <v>203</v>
      </c>
      <c r="C48" s="137" t="s">
        <v>204</v>
      </c>
      <c r="D48" s="129"/>
      <c r="E48" s="136"/>
      <c r="F48" s="301" t="s">
        <v>221</v>
      </c>
      <c r="G48" s="136">
        <f t="shared" si="0"/>
        <v>0</v>
      </c>
      <c r="H48" s="298"/>
      <c r="I48" s="136" t="s">
        <v>260</v>
      </c>
    </row>
    <row r="49" spans="1:9" ht="16">
      <c r="A49" s="302"/>
      <c r="B49" s="303"/>
      <c r="C49" s="152" t="s">
        <v>207</v>
      </c>
      <c r="D49" s="147"/>
      <c r="E49" s="141"/>
      <c r="F49" s="303"/>
      <c r="G49" s="141">
        <f t="shared" si="0"/>
        <v>0</v>
      </c>
      <c r="H49" s="299"/>
      <c r="I49" s="141"/>
    </row>
    <row r="50" spans="1:9" ht="32.9" customHeight="1">
      <c r="A50" s="124">
        <f>A48+7</f>
        <v>43884</v>
      </c>
      <c r="B50" s="125" t="s">
        <v>203</v>
      </c>
      <c r="C50" s="153" t="s">
        <v>261</v>
      </c>
      <c r="D50" s="154" t="s">
        <v>262</v>
      </c>
      <c r="E50" s="125" t="s">
        <v>215</v>
      </c>
      <c r="F50" s="125" t="s">
        <v>221</v>
      </c>
      <c r="G50" s="125" t="s">
        <v>263</v>
      </c>
      <c r="H50" s="155" t="s">
        <v>226</v>
      </c>
      <c r="I50" s="156" t="s">
        <v>264</v>
      </c>
    </row>
    <row r="51" spans="1:9" ht="16">
      <c r="A51" s="300">
        <f>A50+7</f>
        <v>43891</v>
      </c>
      <c r="B51" s="301" t="s">
        <v>203</v>
      </c>
      <c r="C51" s="137" t="s">
        <v>204</v>
      </c>
      <c r="D51" s="129"/>
      <c r="E51" s="136"/>
      <c r="F51" s="301"/>
      <c r="G51" s="136">
        <f t="shared" si="0"/>
        <v>0</v>
      </c>
      <c r="H51" s="298" t="s">
        <v>265</v>
      </c>
      <c r="I51" s="141"/>
    </row>
    <row r="52" spans="1:9" ht="15" customHeight="1">
      <c r="A52" s="300"/>
      <c r="B52" s="301"/>
      <c r="C52" s="135" t="s">
        <v>207</v>
      </c>
      <c r="D52" s="128"/>
      <c r="E52" s="157"/>
      <c r="F52" s="301"/>
      <c r="G52" s="136">
        <f t="shared" si="0"/>
        <v>0</v>
      </c>
      <c r="H52" s="299"/>
      <c r="I52" s="130"/>
    </row>
    <row r="53" spans="1:9" ht="15" customHeight="1">
      <c r="A53" s="300">
        <f>A51+7</f>
        <v>43898</v>
      </c>
      <c r="B53" s="301" t="s">
        <v>203</v>
      </c>
      <c r="C53" s="137" t="s">
        <v>204</v>
      </c>
      <c r="D53" s="128"/>
      <c r="E53" s="157"/>
      <c r="F53" s="301"/>
      <c r="G53" s="136">
        <f t="shared" si="0"/>
        <v>0</v>
      </c>
      <c r="H53" s="298"/>
      <c r="I53" s="130"/>
    </row>
    <row r="54" spans="1:9" ht="15" customHeight="1">
      <c r="A54" s="302"/>
      <c r="B54" s="303"/>
      <c r="C54" s="152" t="s">
        <v>207</v>
      </c>
      <c r="D54" s="158"/>
      <c r="E54" s="159"/>
      <c r="F54" s="303"/>
      <c r="G54" s="141">
        <f t="shared" si="0"/>
        <v>0</v>
      </c>
      <c r="H54" s="299"/>
      <c r="I54" s="130"/>
    </row>
    <row r="55" spans="1:9" ht="32.9" customHeight="1">
      <c r="A55" s="124">
        <f>A53+7</f>
        <v>43905</v>
      </c>
      <c r="B55" s="125" t="s">
        <v>203</v>
      </c>
      <c r="C55" s="153" t="s">
        <v>266</v>
      </c>
      <c r="D55" s="154" t="s">
        <v>267</v>
      </c>
      <c r="E55" s="160" t="s">
        <v>215</v>
      </c>
      <c r="F55" s="125" t="s">
        <v>268</v>
      </c>
      <c r="G55" s="125" t="s">
        <v>269</v>
      </c>
      <c r="H55" s="155"/>
      <c r="I55" s="156" t="s">
        <v>270</v>
      </c>
    </row>
    <row r="56" spans="1:9" ht="15" customHeight="1">
      <c r="A56" s="300">
        <f>A55+7</f>
        <v>43912</v>
      </c>
      <c r="B56" s="301" t="s">
        <v>203</v>
      </c>
      <c r="C56" s="137" t="s">
        <v>204</v>
      </c>
      <c r="D56" s="128"/>
      <c r="E56" s="157"/>
      <c r="F56" s="301"/>
      <c r="G56" s="136">
        <f t="shared" si="0"/>
        <v>0</v>
      </c>
      <c r="H56" s="298"/>
      <c r="I56" s="130"/>
    </row>
    <row r="57" spans="1:9" ht="15" customHeight="1">
      <c r="A57" s="300"/>
      <c r="B57" s="301"/>
      <c r="C57" s="135" t="s">
        <v>207</v>
      </c>
      <c r="D57" s="128"/>
      <c r="E57" s="157"/>
      <c r="F57" s="301"/>
      <c r="G57" s="136">
        <f t="shared" si="0"/>
        <v>0</v>
      </c>
      <c r="H57" s="299"/>
      <c r="I57" s="130"/>
    </row>
    <row r="58" spans="1:9" ht="15" customHeight="1">
      <c r="A58" s="300">
        <f>A56+7</f>
        <v>43919</v>
      </c>
      <c r="B58" s="301" t="s">
        <v>203</v>
      </c>
      <c r="C58" s="137" t="s">
        <v>204</v>
      </c>
      <c r="D58" s="128"/>
      <c r="E58" s="157"/>
      <c r="F58" s="301" t="s">
        <v>271</v>
      </c>
      <c r="G58" s="136">
        <f t="shared" si="0"/>
        <v>0</v>
      </c>
      <c r="H58" s="298"/>
      <c r="I58" s="130"/>
    </row>
    <row r="59" spans="1:9" ht="15" customHeight="1">
      <c r="A59" s="302"/>
      <c r="B59" s="303"/>
      <c r="C59" s="152" t="s">
        <v>207</v>
      </c>
      <c r="D59" s="158"/>
      <c r="E59" s="159"/>
      <c r="F59" s="303"/>
      <c r="G59" s="141">
        <f t="shared" si="0"/>
        <v>0</v>
      </c>
      <c r="H59" s="299"/>
      <c r="I59" s="130"/>
    </row>
    <row r="60" spans="1:9" ht="36.950000000000003" customHeight="1">
      <c r="A60" s="124">
        <f>A58+7</f>
        <v>43926</v>
      </c>
      <c r="B60" s="125" t="s">
        <v>203</v>
      </c>
      <c r="C60" s="153" t="s">
        <v>272</v>
      </c>
      <c r="D60" s="154" t="s">
        <v>273</v>
      </c>
      <c r="E60" s="160" t="s">
        <v>215</v>
      </c>
      <c r="F60" s="125" t="s">
        <v>271</v>
      </c>
      <c r="G60" s="125" t="s">
        <v>255</v>
      </c>
      <c r="H60" s="155"/>
      <c r="I60" s="161" t="s">
        <v>274</v>
      </c>
    </row>
    <row r="61" spans="1:9" ht="15" customHeight="1">
      <c r="A61" s="293">
        <f>A60+7</f>
        <v>43933</v>
      </c>
      <c r="B61" s="294" t="s">
        <v>203</v>
      </c>
      <c r="C61" s="144" t="s">
        <v>204</v>
      </c>
      <c r="D61" s="162"/>
      <c r="E61" s="163"/>
      <c r="F61" s="294" t="s">
        <v>271</v>
      </c>
      <c r="G61" s="149" t="str">
        <f>E60</f>
        <v>Track</v>
      </c>
      <c r="H61" s="304" t="s">
        <v>275</v>
      </c>
      <c r="I61" s="130"/>
    </row>
    <row r="62" spans="1:9" ht="15" customHeight="1">
      <c r="A62" s="293"/>
      <c r="B62" s="294"/>
      <c r="C62" s="145" t="s">
        <v>207</v>
      </c>
      <c r="D62" s="162"/>
      <c r="E62" s="163"/>
      <c r="F62" s="294"/>
      <c r="G62" s="149" t="e">
        <f>#REF!</f>
        <v>#REF!</v>
      </c>
      <c r="H62" s="292"/>
      <c r="I62" s="130"/>
    </row>
    <row r="63" spans="1:9" ht="15" customHeight="1">
      <c r="A63" s="293">
        <f>A61+7</f>
        <v>43940</v>
      </c>
      <c r="B63" s="294" t="s">
        <v>203</v>
      </c>
      <c r="C63" s="144" t="s">
        <v>204</v>
      </c>
      <c r="D63" s="295" t="s">
        <v>276</v>
      </c>
      <c r="E63" s="164"/>
      <c r="F63" s="294" t="s">
        <v>277</v>
      </c>
      <c r="G63" s="149">
        <f t="shared" si="0"/>
        <v>0</v>
      </c>
      <c r="H63" s="304"/>
      <c r="I63" s="130"/>
    </row>
    <row r="64" spans="1:9" ht="15" customHeight="1">
      <c r="A64" s="293"/>
      <c r="B64" s="294"/>
      <c r="C64" s="145" t="s">
        <v>207</v>
      </c>
      <c r="D64" s="297"/>
      <c r="E64" s="164"/>
      <c r="F64" s="294"/>
      <c r="G64" s="149">
        <f t="shared" si="0"/>
        <v>0</v>
      </c>
      <c r="H64" s="292"/>
      <c r="I64" s="130"/>
    </row>
    <row r="65" spans="1:9" ht="15" customHeight="1">
      <c r="A65" s="300">
        <f>A63+7</f>
        <v>43947</v>
      </c>
      <c r="B65" s="301" t="s">
        <v>203</v>
      </c>
      <c r="C65" s="137" t="s">
        <v>204</v>
      </c>
      <c r="D65" s="128"/>
      <c r="E65" s="157"/>
      <c r="F65" s="301"/>
      <c r="G65" s="136">
        <f t="shared" si="0"/>
        <v>0</v>
      </c>
      <c r="H65" s="298"/>
      <c r="I65" s="130"/>
    </row>
    <row r="66" spans="1:9" ht="15" customHeight="1">
      <c r="A66" s="300"/>
      <c r="B66" s="301"/>
      <c r="C66" s="135" t="s">
        <v>207</v>
      </c>
      <c r="D66" s="128"/>
      <c r="E66" s="157"/>
      <c r="F66" s="301"/>
      <c r="G66" s="136">
        <f t="shared" si="0"/>
        <v>0</v>
      </c>
      <c r="H66" s="299"/>
      <c r="I66" s="130"/>
    </row>
    <row r="67" spans="1:9" ht="15" customHeight="1">
      <c r="A67" s="300">
        <f>A65+7</f>
        <v>43954</v>
      </c>
      <c r="B67" s="301" t="s">
        <v>203</v>
      </c>
      <c r="C67" s="137" t="s">
        <v>204</v>
      </c>
      <c r="D67" s="128" t="s">
        <v>278</v>
      </c>
      <c r="E67" s="157"/>
      <c r="F67" s="165">
        <v>43559</v>
      </c>
      <c r="G67" s="136">
        <f t="shared" si="0"/>
        <v>0</v>
      </c>
      <c r="H67" s="298" t="s">
        <v>278</v>
      </c>
    </row>
    <row r="68" spans="1:9" ht="15" customHeight="1">
      <c r="A68" s="300"/>
      <c r="B68" s="301"/>
      <c r="C68" s="135" t="s">
        <v>207</v>
      </c>
      <c r="D68" s="128"/>
      <c r="E68" s="157"/>
      <c r="F68" s="139"/>
      <c r="G68" s="136">
        <f t="shared" ref="G68:G98" si="1">E68</f>
        <v>0</v>
      </c>
      <c r="H68" s="299"/>
      <c r="I68" s="130"/>
    </row>
    <row r="69" spans="1:9" s="168" customFormat="1" ht="36.950000000000003" customHeight="1">
      <c r="A69" s="124">
        <f>A67+7</f>
        <v>43961</v>
      </c>
      <c r="B69" s="125" t="s">
        <v>203</v>
      </c>
      <c r="C69" s="153" t="s">
        <v>279</v>
      </c>
      <c r="D69" s="154" t="s">
        <v>280</v>
      </c>
      <c r="E69" s="167" t="s">
        <v>281</v>
      </c>
      <c r="F69" s="125" t="s">
        <v>212</v>
      </c>
      <c r="G69" s="125" t="str">
        <f t="shared" si="1"/>
        <v>Fields</v>
      </c>
      <c r="H69" s="142"/>
      <c r="I69" s="161" t="s">
        <v>282</v>
      </c>
    </row>
    <row r="70" spans="1:9" ht="15" customHeight="1">
      <c r="A70" s="300">
        <f>A69+7</f>
        <v>43968</v>
      </c>
      <c r="B70" s="301" t="s">
        <v>203</v>
      </c>
      <c r="C70" s="137" t="s">
        <v>204</v>
      </c>
      <c r="D70" s="128"/>
      <c r="E70" s="157"/>
      <c r="F70" s="301"/>
      <c r="G70" s="136">
        <f t="shared" si="1"/>
        <v>0</v>
      </c>
      <c r="H70" s="298" t="s">
        <v>283</v>
      </c>
      <c r="I70" s="130"/>
    </row>
    <row r="71" spans="1:9" ht="15" customHeight="1">
      <c r="A71" s="300"/>
      <c r="B71" s="301"/>
      <c r="C71" s="135" t="s">
        <v>207</v>
      </c>
      <c r="D71" s="128"/>
      <c r="E71" s="157"/>
      <c r="F71" s="301"/>
      <c r="G71" s="136">
        <f t="shared" si="1"/>
        <v>0</v>
      </c>
      <c r="H71" s="299"/>
      <c r="I71" s="130"/>
    </row>
    <row r="72" spans="1:9" ht="15" customHeight="1">
      <c r="A72" s="300">
        <f>A70+7</f>
        <v>43975</v>
      </c>
      <c r="B72" s="301" t="s">
        <v>203</v>
      </c>
      <c r="C72" s="137" t="s">
        <v>204</v>
      </c>
      <c r="D72" s="129"/>
      <c r="E72" s="157"/>
      <c r="F72" s="301" t="s">
        <v>221</v>
      </c>
      <c r="G72" s="136">
        <f t="shared" si="1"/>
        <v>0</v>
      </c>
      <c r="H72" s="298"/>
      <c r="I72" s="130"/>
    </row>
    <row r="73" spans="1:9" ht="15" customHeight="1">
      <c r="A73" s="300"/>
      <c r="B73" s="301"/>
      <c r="C73" s="135" t="s">
        <v>207</v>
      </c>
      <c r="D73" s="129"/>
      <c r="E73" s="157"/>
      <c r="F73" s="301"/>
      <c r="G73" s="136">
        <f t="shared" si="1"/>
        <v>0</v>
      </c>
      <c r="H73" s="299"/>
      <c r="I73" s="130"/>
    </row>
    <row r="74" spans="1:9" ht="15" customHeight="1">
      <c r="A74" s="293">
        <f>A72+7</f>
        <v>43982</v>
      </c>
      <c r="B74" s="294" t="s">
        <v>203</v>
      </c>
      <c r="C74" s="144" t="s">
        <v>204</v>
      </c>
      <c r="D74" s="295" t="s">
        <v>276</v>
      </c>
      <c r="E74" s="164"/>
      <c r="F74" s="294" t="s">
        <v>221</v>
      </c>
      <c r="G74" s="149">
        <f t="shared" si="1"/>
        <v>0</v>
      </c>
      <c r="H74" s="298" t="s">
        <v>284</v>
      </c>
      <c r="I74" s="130"/>
    </row>
    <row r="75" spans="1:9" ht="15" customHeight="1">
      <c r="A75" s="293"/>
      <c r="B75" s="294"/>
      <c r="C75" s="145" t="s">
        <v>207</v>
      </c>
      <c r="D75" s="297"/>
      <c r="E75" s="164"/>
      <c r="F75" s="294"/>
      <c r="G75" s="149">
        <f t="shared" si="1"/>
        <v>0</v>
      </c>
      <c r="H75" s="299"/>
      <c r="I75" s="130"/>
    </row>
    <row r="76" spans="1:9" ht="15" customHeight="1">
      <c r="A76" s="300">
        <f>A74+7</f>
        <v>43989</v>
      </c>
      <c r="B76" s="301" t="s">
        <v>203</v>
      </c>
      <c r="C76" s="137" t="s">
        <v>204</v>
      </c>
      <c r="D76" s="128"/>
      <c r="E76" s="157"/>
      <c r="F76" s="301"/>
      <c r="G76" s="136">
        <f t="shared" si="1"/>
        <v>0</v>
      </c>
      <c r="H76" s="298">
        <v>113</v>
      </c>
      <c r="I76" s="130"/>
    </row>
    <row r="77" spans="1:9" ht="15" customHeight="1">
      <c r="A77" s="300"/>
      <c r="B77" s="301"/>
      <c r="C77" s="135" t="s">
        <v>207</v>
      </c>
      <c r="D77" s="128"/>
      <c r="E77" s="157"/>
      <c r="F77" s="301"/>
      <c r="G77" s="136">
        <f t="shared" si="1"/>
        <v>0</v>
      </c>
      <c r="H77" s="299"/>
      <c r="I77" s="130"/>
    </row>
    <row r="78" spans="1:9" ht="15" customHeight="1">
      <c r="A78" s="300">
        <f>A76+7</f>
        <v>43996</v>
      </c>
      <c r="B78" s="301" t="s">
        <v>203</v>
      </c>
      <c r="C78" s="137" t="s">
        <v>204</v>
      </c>
      <c r="D78" s="128"/>
      <c r="E78" s="157"/>
      <c r="F78" s="301"/>
      <c r="G78" s="136">
        <f t="shared" si="1"/>
        <v>0</v>
      </c>
      <c r="H78" s="298"/>
      <c r="I78" s="130"/>
    </row>
    <row r="79" spans="1:9" ht="15" customHeight="1">
      <c r="A79" s="302"/>
      <c r="B79" s="303"/>
      <c r="C79" s="152" t="s">
        <v>207</v>
      </c>
      <c r="D79" s="158"/>
      <c r="E79" s="159"/>
      <c r="F79" s="303"/>
      <c r="G79" s="141">
        <f t="shared" si="1"/>
        <v>0</v>
      </c>
      <c r="H79" s="299"/>
      <c r="I79" s="130"/>
    </row>
    <row r="80" spans="1:9" s="168" customFormat="1" ht="36.950000000000003" customHeight="1">
      <c r="A80" s="124">
        <f>A78+7</f>
        <v>44003</v>
      </c>
      <c r="B80" s="125" t="s">
        <v>203</v>
      </c>
      <c r="C80" s="153" t="s">
        <v>285</v>
      </c>
      <c r="D80" s="154" t="s">
        <v>286</v>
      </c>
      <c r="E80" s="167" t="s">
        <v>281</v>
      </c>
      <c r="F80" s="125" t="s">
        <v>212</v>
      </c>
      <c r="G80" s="125" t="s">
        <v>255</v>
      </c>
      <c r="H80" s="155"/>
      <c r="I80" s="161" t="s">
        <v>287</v>
      </c>
    </row>
    <row r="81" spans="1:9" ht="15" customHeight="1">
      <c r="A81" s="300">
        <f>A80+7</f>
        <v>44010</v>
      </c>
      <c r="B81" s="301" t="s">
        <v>203</v>
      </c>
      <c r="C81" s="137" t="s">
        <v>204</v>
      </c>
      <c r="D81" s="128" t="s">
        <v>288</v>
      </c>
      <c r="E81" s="157"/>
      <c r="F81" s="169">
        <v>43645</v>
      </c>
      <c r="G81" s="136">
        <f t="shared" si="1"/>
        <v>0</v>
      </c>
      <c r="H81" s="298" t="s">
        <v>289</v>
      </c>
      <c r="I81" s="130"/>
    </row>
    <row r="82" spans="1:9" ht="15" customHeight="1">
      <c r="A82" s="300"/>
      <c r="B82" s="301"/>
      <c r="C82" s="135" t="s">
        <v>207</v>
      </c>
      <c r="D82" s="128"/>
      <c r="E82" s="157"/>
      <c r="F82" s="139"/>
      <c r="G82" s="136">
        <f t="shared" si="1"/>
        <v>0</v>
      </c>
      <c r="H82" s="299"/>
      <c r="I82" s="130"/>
    </row>
    <row r="83" spans="1:9" ht="15" customHeight="1">
      <c r="A83" s="300">
        <f>A81+7</f>
        <v>44017</v>
      </c>
      <c r="B83" s="301" t="s">
        <v>203</v>
      </c>
      <c r="C83" s="137" t="s">
        <v>204</v>
      </c>
      <c r="D83" s="128"/>
      <c r="E83" s="157"/>
      <c r="F83" s="301" t="s">
        <v>290</v>
      </c>
      <c r="G83" s="136">
        <f t="shared" si="1"/>
        <v>0</v>
      </c>
      <c r="H83" s="298"/>
      <c r="I83" s="130"/>
    </row>
    <row r="84" spans="1:9" ht="15" customHeight="1">
      <c r="A84" s="300"/>
      <c r="B84" s="301"/>
      <c r="C84" s="135" t="s">
        <v>207</v>
      </c>
      <c r="D84" s="128"/>
      <c r="E84" s="157"/>
      <c r="F84" s="301"/>
      <c r="G84" s="136">
        <f t="shared" si="1"/>
        <v>0</v>
      </c>
      <c r="H84" s="299"/>
      <c r="I84" s="130"/>
    </row>
    <row r="85" spans="1:9" ht="15" customHeight="1">
      <c r="A85" s="300">
        <f>A83+7</f>
        <v>44024</v>
      </c>
      <c r="B85" s="301" t="s">
        <v>203</v>
      </c>
      <c r="C85" s="137" t="s">
        <v>204</v>
      </c>
      <c r="D85" s="128"/>
      <c r="E85" s="157"/>
      <c r="F85" s="301" t="s">
        <v>290</v>
      </c>
      <c r="G85" s="136">
        <f t="shared" si="1"/>
        <v>0</v>
      </c>
      <c r="H85" s="298"/>
      <c r="I85" s="130"/>
    </row>
    <row r="86" spans="1:9" ht="15" customHeight="1">
      <c r="A86" s="302"/>
      <c r="B86" s="303"/>
      <c r="C86" s="152" t="s">
        <v>207</v>
      </c>
      <c r="D86" s="158"/>
      <c r="E86" s="159"/>
      <c r="F86" s="303"/>
      <c r="G86" s="141">
        <f t="shared" si="1"/>
        <v>0</v>
      </c>
      <c r="H86" s="299"/>
      <c r="I86" s="130"/>
    </row>
    <row r="87" spans="1:9" ht="32.9" customHeight="1">
      <c r="A87" s="124">
        <f>A85+7</f>
        <v>44031</v>
      </c>
      <c r="B87" s="125" t="s">
        <v>203</v>
      </c>
      <c r="C87" s="153" t="s">
        <v>291</v>
      </c>
      <c r="D87" s="154" t="s">
        <v>292</v>
      </c>
      <c r="E87" s="160" t="s">
        <v>281</v>
      </c>
      <c r="F87" s="125" t="s">
        <v>290</v>
      </c>
      <c r="G87" s="125" t="s">
        <v>255</v>
      </c>
      <c r="H87" s="155"/>
      <c r="I87" s="161" t="s">
        <v>293</v>
      </c>
    </row>
    <row r="88" spans="1:9" ht="15" customHeight="1">
      <c r="A88" s="300">
        <f>A87+7</f>
        <v>44038</v>
      </c>
      <c r="B88" s="301" t="s">
        <v>203</v>
      </c>
      <c r="C88" s="137" t="s">
        <v>204</v>
      </c>
      <c r="D88" s="128"/>
      <c r="E88" s="157"/>
      <c r="F88" s="301" t="s">
        <v>290</v>
      </c>
      <c r="G88" s="136">
        <f t="shared" si="1"/>
        <v>0</v>
      </c>
      <c r="H88" s="298"/>
      <c r="I88" s="130"/>
    </row>
    <row r="89" spans="1:9" ht="15" customHeight="1">
      <c r="A89" s="300"/>
      <c r="B89" s="301"/>
      <c r="C89" s="135" t="s">
        <v>207</v>
      </c>
      <c r="D89" s="128"/>
      <c r="E89" s="157"/>
      <c r="F89" s="301"/>
      <c r="G89" s="136">
        <f t="shared" si="1"/>
        <v>0</v>
      </c>
      <c r="H89" s="299"/>
      <c r="I89" s="130"/>
    </row>
    <row r="90" spans="1:9" ht="15" customHeight="1">
      <c r="A90" s="300">
        <f>A88+7</f>
        <v>44045</v>
      </c>
      <c r="B90" s="301" t="s">
        <v>203</v>
      </c>
      <c r="C90" s="137" t="s">
        <v>204</v>
      </c>
      <c r="D90" s="128"/>
      <c r="E90" s="157"/>
      <c r="F90" s="301" t="s">
        <v>290</v>
      </c>
      <c r="G90" s="136">
        <f t="shared" si="1"/>
        <v>0</v>
      </c>
      <c r="H90" s="298" t="s">
        <v>294</v>
      </c>
      <c r="I90" s="130"/>
    </row>
    <row r="91" spans="1:9" ht="15" customHeight="1">
      <c r="A91" s="300"/>
      <c r="B91" s="301"/>
      <c r="C91" s="135" t="s">
        <v>207</v>
      </c>
      <c r="D91" s="128"/>
      <c r="E91" s="157"/>
      <c r="F91" s="301"/>
      <c r="G91" s="136">
        <f t="shared" si="1"/>
        <v>0</v>
      </c>
      <c r="H91" s="299"/>
      <c r="I91" s="130"/>
    </row>
    <row r="92" spans="1:9" ht="15" customHeight="1">
      <c r="A92" s="300">
        <f>A90+7</f>
        <v>44052</v>
      </c>
      <c r="B92" s="301" t="s">
        <v>203</v>
      </c>
      <c r="C92" s="137" t="s">
        <v>204</v>
      </c>
      <c r="D92" s="128"/>
      <c r="E92" s="157"/>
      <c r="F92" s="301" t="s">
        <v>290</v>
      </c>
      <c r="G92" s="136">
        <f t="shared" si="1"/>
        <v>0</v>
      </c>
      <c r="H92" s="298" t="s">
        <v>294</v>
      </c>
      <c r="I92" s="130"/>
    </row>
    <row r="93" spans="1:9" ht="15" customHeight="1">
      <c r="A93" s="302"/>
      <c r="B93" s="303"/>
      <c r="C93" s="152" t="s">
        <v>207</v>
      </c>
      <c r="D93" s="158"/>
      <c r="E93" s="159"/>
      <c r="F93" s="303"/>
      <c r="G93" s="141">
        <f t="shared" si="1"/>
        <v>0</v>
      </c>
      <c r="H93" s="299"/>
      <c r="I93" s="130"/>
    </row>
    <row r="94" spans="1:9" ht="32.9" customHeight="1">
      <c r="A94" s="124">
        <f>A92+7</f>
        <v>44059</v>
      </c>
      <c r="B94" s="125" t="s">
        <v>203</v>
      </c>
      <c r="C94" s="153" t="s">
        <v>295</v>
      </c>
      <c r="D94" s="154" t="s">
        <v>296</v>
      </c>
      <c r="E94" s="160" t="s">
        <v>281</v>
      </c>
      <c r="F94" s="125" t="s">
        <v>290</v>
      </c>
      <c r="G94" s="125" t="s">
        <v>255</v>
      </c>
      <c r="H94" s="155"/>
      <c r="I94" s="161" t="s">
        <v>297</v>
      </c>
    </row>
    <row r="95" spans="1:9" ht="15" customHeight="1">
      <c r="A95" s="293">
        <f>A94+7</f>
        <v>44066</v>
      </c>
      <c r="B95" s="294" t="s">
        <v>203</v>
      </c>
      <c r="C95" s="144" t="s">
        <v>204</v>
      </c>
      <c r="D95" s="295" t="s">
        <v>276</v>
      </c>
      <c r="E95" s="164"/>
      <c r="F95" s="294" t="s">
        <v>290</v>
      </c>
      <c r="G95" s="149">
        <f t="shared" si="1"/>
        <v>0</v>
      </c>
      <c r="H95" s="298"/>
      <c r="I95" s="130"/>
    </row>
    <row r="96" spans="1:9" ht="15" customHeight="1">
      <c r="A96" s="293"/>
      <c r="B96" s="294"/>
      <c r="C96" s="145" t="s">
        <v>207</v>
      </c>
      <c r="D96" s="296"/>
      <c r="E96" s="164"/>
      <c r="F96" s="294"/>
      <c r="G96" s="149">
        <f t="shared" si="1"/>
        <v>0</v>
      </c>
      <c r="H96" s="299"/>
      <c r="I96" s="130"/>
    </row>
    <row r="97" spans="1:9" ht="15" customHeight="1">
      <c r="A97" s="293">
        <f>A95+7</f>
        <v>44073</v>
      </c>
      <c r="B97" s="294" t="s">
        <v>203</v>
      </c>
      <c r="C97" s="144" t="s">
        <v>204</v>
      </c>
      <c r="D97" s="296"/>
      <c r="E97" s="164"/>
      <c r="F97" s="294" t="s">
        <v>290</v>
      </c>
      <c r="G97" s="149">
        <f t="shared" si="1"/>
        <v>0</v>
      </c>
      <c r="H97" s="298" t="s">
        <v>298</v>
      </c>
      <c r="I97" s="130"/>
    </row>
    <row r="98" spans="1:9" ht="15" customHeight="1">
      <c r="A98" s="293"/>
      <c r="B98" s="294"/>
      <c r="C98" s="145" t="s">
        <v>207</v>
      </c>
      <c r="D98" s="297"/>
      <c r="E98" s="164"/>
      <c r="F98" s="294"/>
      <c r="G98" s="149">
        <f t="shared" si="1"/>
        <v>0</v>
      </c>
      <c r="H98" s="299"/>
      <c r="I98" s="130"/>
    </row>
  </sheetData>
  <mergeCells count="185">
    <mergeCell ref="A6:A7"/>
    <mergeCell ref="B6:B7"/>
    <mergeCell ref="H6:H7"/>
    <mergeCell ref="A9:A10"/>
    <mergeCell ref="B9:B10"/>
    <mergeCell ref="F9:F10"/>
    <mergeCell ref="H9:H10"/>
    <mergeCell ref="A1:I1"/>
    <mergeCell ref="A2:I2"/>
    <mergeCell ref="A4:A5"/>
    <mergeCell ref="B4:B5"/>
    <mergeCell ref="F4:F5"/>
    <mergeCell ref="H4:H5"/>
    <mergeCell ref="I13:I14"/>
    <mergeCell ref="A11:A12"/>
    <mergeCell ref="B11:B12"/>
    <mergeCell ref="F11:F12"/>
    <mergeCell ref="H11:H12"/>
    <mergeCell ref="A13:A14"/>
    <mergeCell ref="B13:B14"/>
    <mergeCell ref="F13:F14"/>
    <mergeCell ref="H13:H14"/>
    <mergeCell ref="A20:A21"/>
    <mergeCell ref="B20:B21"/>
    <mergeCell ref="H20:H21"/>
    <mergeCell ref="A22:A23"/>
    <mergeCell ref="B22:B23"/>
    <mergeCell ref="F22:F23"/>
    <mergeCell ref="H22:H23"/>
    <mergeCell ref="H16:H17"/>
    <mergeCell ref="I16:I17"/>
    <mergeCell ref="A18:A19"/>
    <mergeCell ref="B18:B19"/>
    <mergeCell ref="F18:F19"/>
    <mergeCell ref="H18:H19"/>
    <mergeCell ref="A16:A17"/>
    <mergeCell ref="B16:B17"/>
    <mergeCell ref="D16:D17"/>
    <mergeCell ref="E16:E17"/>
    <mergeCell ref="F16:F17"/>
    <mergeCell ref="G16:G17"/>
    <mergeCell ref="I26:I27"/>
    <mergeCell ref="A28:A29"/>
    <mergeCell ref="B28:B29"/>
    <mergeCell ref="D28:D29"/>
    <mergeCell ref="F28:F29"/>
    <mergeCell ref="H28:H29"/>
    <mergeCell ref="A24:A25"/>
    <mergeCell ref="B24:B25"/>
    <mergeCell ref="F24:F25"/>
    <mergeCell ref="H24:H25"/>
    <mergeCell ref="A26:A27"/>
    <mergeCell ref="B26:B27"/>
    <mergeCell ref="F26:F27"/>
    <mergeCell ref="H26:H27"/>
    <mergeCell ref="A30:A31"/>
    <mergeCell ref="B30:B31"/>
    <mergeCell ref="D30:D31"/>
    <mergeCell ref="F30:F31"/>
    <mergeCell ref="H30:H31"/>
    <mergeCell ref="A33:A34"/>
    <mergeCell ref="B33:B34"/>
    <mergeCell ref="C33:E34"/>
    <mergeCell ref="F33:F34"/>
    <mergeCell ref="H33:H34"/>
    <mergeCell ref="A39:A40"/>
    <mergeCell ref="B39:B40"/>
    <mergeCell ref="F39:F40"/>
    <mergeCell ref="H39:H40"/>
    <mergeCell ref="A41:A42"/>
    <mergeCell ref="B41:B42"/>
    <mergeCell ref="F41:F42"/>
    <mergeCell ref="H41:H42"/>
    <mergeCell ref="A35:A36"/>
    <mergeCell ref="B35:B36"/>
    <mergeCell ref="C35:E36"/>
    <mergeCell ref="F35:F36"/>
    <mergeCell ref="H35:H36"/>
    <mergeCell ref="A37:A38"/>
    <mergeCell ref="B37:B38"/>
    <mergeCell ref="F37:F38"/>
    <mergeCell ref="H37:H38"/>
    <mergeCell ref="A48:A49"/>
    <mergeCell ref="B48:B49"/>
    <mergeCell ref="F48:F49"/>
    <mergeCell ref="H48:H49"/>
    <mergeCell ref="A51:A52"/>
    <mergeCell ref="B51:B52"/>
    <mergeCell ref="F51:F52"/>
    <mergeCell ref="H51:H52"/>
    <mergeCell ref="A44:A45"/>
    <mergeCell ref="B44:B45"/>
    <mergeCell ref="F44:F45"/>
    <mergeCell ref="H44:H45"/>
    <mergeCell ref="A46:A47"/>
    <mergeCell ref="B46:B47"/>
    <mergeCell ref="D46:D47"/>
    <mergeCell ref="E46:E47"/>
    <mergeCell ref="F46:F47"/>
    <mergeCell ref="H46:H47"/>
    <mergeCell ref="A58:A59"/>
    <mergeCell ref="B58:B59"/>
    <mergeCell ref="F58:F59"/>
    <mergeCell ref="H58:H59"/>
    <mergeCell ref="A61:A62"/>
    <mergeCell ref="B61:B62"/>
    <mergeCell ref="F61:F62"/>
    <mergeCell ref="H61:H62"/>
    <mergeCell ref="A53:A54"/>
    <mergeCell ref="B53:B54"/>
    <mergeCell ref="F53:F54"/>
    <mergeCell ref="H53:H54"/>
    <mergeCell ref="A56:A57"/>
    <mergeCell ref="B56:B57"/>
    <mergeCell ref="F56:F57"/>
    <mergeCell ref="H56:H57"/>
    <mergeCell ref="A67:A68"/>
    <mergeCell ref="B67:B68"/>
    <mergeCell ref="H67:H68"/>
    <mergeCell ref="A70:A71"/>
    <mergeCell ref="B70:B71"/>
    <mergeCell ref="F70:F71"/>
    <mergeCell ref="H70:H71"/>
    <mergeCell ref="A63:A64"/>
    <mergeCell ref="B63:B64"/>
    <mergeCell ref="D63:D64"/>
    <mergeCell ref="F63:F64"/>
    <mergeCell ref="H63:H64"/>
    <mergeCell ref="A65:A66"/>
    <mergeCell ref="B65:B66"/>
    <mergeCell ref="F65:F66"/>
    <mergeCell ref="H65:H66"/>
    <mergeCell ref="A76:A77"/>
    <mergeCell ref="B76:B77"/>
    <mergeCell ref="F76:F77"/>
    <mergeCell ref="H76:H77"/>
    <mergeCell ref="A78:A79"/>
    <mergeCell ref="B78:B79"/>
    <mergeCell ref="F78:F79"/>
    <mergeCell ref="H78:H79"/>
    <mergeCell ref="A72:A73"/>
    <mergeCell ref="B72:B73"/>
    <mergeCell ref="F72:F73"/>
    <mergeCell ref="H72:H73"/>
    <mergeCell ref="A74:A75"/>
    <mergeCell ref="B74:B75"/>
    <mergeCell ref="D74:D75"/>
    <mergeCell ref="F74:F75"/>
    <mergeCell ref="H74:H75"/>
    <mergeCell ref="H85:H86"/>
    <mergeCell ref="A88:A89"/>
    <mergeCell ref="B88:B89"/>
    <mergeCell ref="F88:F89"/>
    <mergeCell ref="H88:H89"/>
    <mergeCell ref="A81:A82"/>
    <mergeCell ref="B81:B82"/>
    <mergeCell ref="H81:H82"/>
    <mergeCell ref="A83:A84"/>
    <mergeCell ref="B83:B84"/>
    <mergeCell ref="F83:F84"/>
    <mergeCell ref="H83:H84"/>
    <mergeCell ref="I30:I31"/>
    <mergeCell ref="G30:G31"/>
    <mergeCell ref="G33:G34"/>
    <mergeCell ref="G35:G36"/>
    <mergeCell ref="A95:A96"/>
    <mergeCell ref="B95:B96"/>
    <mergeCell ref="D95:D98"/>
    <mergeCell ref="F95:F96"/>
    <mergeCell ref="H95:H96"/>
    <mergeCell ref="A97:A98"/>
    <mergeCell ref="B97:B98"/>
    <mergeCell ref="F97:F98"/>
    <mergeCell ref="H97:H98"/>
    <mergeCell ref="A90:A91"/>
    <mergeCell ref="B90:B91"/>
    <mergeCell ref="F90:F91"/>
    <mergeCell ref="H90:H91"/>
    <mergeCell ref="A92:A93"/>
    <mergeCell ref="B92:B93"/>
    <mergeCell ref="F92:F93"/>
    <mergeCell ref="H92:H93"/>
    <mergeCell ref="A85:A86"/>
    <mergeCell ref="B85:B86"/>
    <mergeCell ref="F85:F86"/>
  </mergeCells>
  <pageMargins left="0.7" right="0.7" top="0.75" bottom="0.75" header="0.3" footer="0.3"/>
  <pageSetup paperSize="9" scale="4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F13"/>
  <sheetViews>
    <sheetView workbookViewId="0">
      <selection activeCell="D12" sqref="D12"/>
    </sheetView>
  </sheetViews>
  <sheetFormatPr defaultColWidth="9.1328125" defaultRowHeight="14.75"/>
  <cols>
    <col min="1" max="1" width="12.1328125" style="38" customWidth="1"/>
    <col min="2" max="2" width="16.54296875" style="38" customWidth="1"/>
    <col min="3" max="3" width="50.40625" style="38" customWidth="1"/>
    <col min="4" max="4" width="25.1328125" style="38" customWidth="1"/>
    <col min="5" max="5" width="15.1328125" style="38" customWidth="1"/>
    <col min="6" max="6" width="11.40625" style="38" customWidth="1"/>
    <col min="7" max="16384" width="9.1328125" style="39"/>
  </cols>
  <sheetData>
    <row r="1" spans="1:6" ht="16">
      <c r="A1" s="224" t="s">
        <v>160</v>
      </c>
      <c r="B1" s="224"/>
      <c r="C1" s="224"/>
      <c r="D1" s="224"/>
      <c r="E1" s="224"/>
      <c r="F1" s="224"/>
    </row>
    <row r="2" spans="1:6" ht="7.5" customHeight="1">
      <c r="A2" s="115"/>
      <c r="B2" s="115"/>
      <c r="C2" s="115"/>
      <c r="D2" s="115"/>
      <c r="E2" s="115"/>
      <c r="F2" s="115"/>
    </row>
    <row r="3" spans="1:6">
      <c r="A3" s="115" t="s">
        <v>161</v>
      </c>
      <c r="B3" s="225" t="s">
        <v>162</v>
      </c>
      <c r="C3" s="225"/>
      <c r="D3" s="115"/>
      <c r="E3" s="115"/>
      <c r="F3" s="115"/>
    </row>
    <row r="4" spans="1:6" ht="6" customHeight="1">
      <c r="A4" s="115"/>
      <c r="B4" s="115"/>
      <c r="C4" s="115"/>
      <c r="D4" s="115"/>
      <c r="E4" s="115"/>
      <c r="F4" s="115"/>
    </row>
    <row r="5" spans="1:6" s="40" customFormat="1">
      <c r="A5" s="41" t="s">
        <v>163</v>
      </c>
      <c r="B5" s="41" t="s">
        <v>164</v>
      </c>
      <c r="C5" s="41" t="s">
        <v>165</v>
      </c>
      <c r="D5" s="41" t="s">
        <v>166</v>
      </c>
      <c r="E5" s="41" t="s">
        <v>167</v>
      </c>
      <c r="F5" s="41" t="s">
        <v>168</v>
      </c>
    </row>
    <row r="6" spans="1:6" ht="6" customHeight="1">
      <c r="A6" s="115"/>
      <c r="B6" s="115"/>
      <c r="C6" s="115"/>
      <c r="D6" s="115"/>
      <c r="E6" s="115"/>
      <c r="F6" s="115"/>
    </row>
    <row r="7" spans="1:6" ht="29.5">
      <c r="A7" s="115" t="s">
        <v>169</v>
      </c>
      <c r="B7" s="115" t="s">
        <v>170</v>
      </c>
      <c r="C7" s="115" t="s">
        <v>412</v>
      </c>
      <c r="D7" s="115" t="s">
        <v>413</v>
      </c>
      <c r="E7" s="115" t="s">
        <v>414</v>
      </c>
      <c r="F7" s="115" t="s">
        <v>174</v>
      </c>
    </row>
    <row r="8" spans="1:6" ht="6.75" customHeight="1">
      <c r="A8" s="115"/>
      <c r="B8" s="115"/>
      <c r="C8" s="115"/>
      <c r="D8" s="115"/>
      <c r="E8" s="115"/>
      <c r="F8" s="115"/>
    </row>
    <row r="9" spans="1:6" ht="6" customHeight="1">
      <c r="A9" s="115"/>
      <c r="B9" s="115"/>
      <c r="C9" s="115"/>
      <c r="D9" s="115"/>
      <c r="E9" s="115"/>
      <c r="F9" s="115"/>
    </row>
    <row r="10" spans="1:6" ht="44.25">
      <c r="A10" s="115" t="s">
        <v>180</v>
      </c>
      <c r="B10" s="115" t="s">
        <v>415</v>
      </c>
      <c r="C10" s="115" t="s">
        <v>416</v>
      </c>
      <c r="D10" s="115" t="s">
        <v>183</v>
      </c>
      <c r="E10" s="115"/>
      <c r="F10" s="115"/>
    </row>
    <row r="11" spans="1:6" ht="44.25">
      <c r="A11" s="115" t="s">
        <v>417</v>
      </c>
      <c r="B11" s="115" t="s">
        <v>418</v>
      </c>
      <c r="C11" s="115" t="s">
        <v>419</v>
      </c>
      <c r="D11" s="115" t="s">
        <v>420</v>
      </c>
      <c r="E11" s="115"/>
      <c r="F11" s="115"/>
    </row>
    <row r="12" spans="1:6" ht="118">
      <c r="A12" s="115" t="s">
        <v>188</v>
      </c>
      <c r="B12" s="115" t="s">
        <v>421</v>
      </c>
      <c r="C12" s="115" t="s">
        <v>422</v>
      </c>
      <c r="D12" s="115" t="s">
        <v>191</v>
      </c>
      <c r="E12" s="115"/>
      <c r="F12" s="115"/>
    </row>
    <row r="13" spans="1:6" ht="73.75">
      <c r="A13" s="115" t="s">
        <v>188</v>
      </c>
      <c r="B13" s="115" t="s">
        <v>423</v>
      </c>
      <c r="C13" s="115" t="s">
        <v>424</v>
      </c>
      <c r="D13" s="115" t="s">
        <v>425</v>
      </c>
      <c r="E13" s="115"/>
      <c r="F13" s="115"/>
    </row>
  </sheetData>
  <mergeCells count="2">
    <mergeCell ref="A1:F1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F13"/>
  <sheetViews>
    <sheetView workbookViewId="0">
      <selection activeCell="F13" sqref="A1:F13"/>
    </sheetView>
  </sheetViews>
  <sheetFormatPr defaultColWidth="9.1328125" defaultRowHeight="14.75"/>
  <cols>
    <col min="1" max="1" width="12.1328125" style="38" customWidth="1"/>
    <col min="2" max="2" width="16.54296875" style="38" customWidth="1"/>
    <col min="3" max="3" width="50.40625" style="38" customWidth="1"/>
    <col min="4" max="4" width="25.1328125" style="38" customWidth="1"/>
    <col min="5" max="5" width="15.1328125" style="38" customWidth="1"/>
    <col min="6" max="6" width="11.40625" style="38" customWidth="1"/>
    <col min="7" max="16384" width="9.1328125" style="39"/>
  </cols>
  <sheetData>
    <row r="1" spans="1:6" ht="16">
      <c r="A1" s="224" t="s">
        <v>160</v>
      </c>
      <c r="B1" s="224"/>
      <c r="C1" s="224"/>
      <c r="D1" s="224"/>
      <c r="E1" s="224"/>
      <c r="F1" s="224"/>
    </row>
    <row r="2" spans="1:6" ht="7.5" customHeight="1">
      <c r="A2" s="115"/>
      <c r="B2" s="115"/>
      <c r="C2" s="115"/>
      <c r="D2" s="115"/>
      <c r="E2" s="115"/>
      <c r="F2" s="115"/>
    </row>
    <row r="3" spans="1:6">
      <c r="A3" s="115" t="s">
        <v>161</v>
      </c>
      <c r="B3" s="225" t="s">
        <v>162</v>
      </c>
      <c r="C3" s="225"/>
      <c r="D3" s="115"/>
      <c r="E3" s="115"/>
      <c r="F3" s="115"/>
    </row>
    <row r="4" spans="1:6" ht="6" customHeight="1">
      <c r="A4" s="115"/>
      <c r="B4" s="115"/>
      <c r="C4" s="115"/>
      <c r="D4" s="115"/>
      <c r="E4" s="115"/>
      <c r="F4" s="115"/>
    </row>
    <row r="5" spans="1:6" s="40" customFormat="1">
      <c r="A5" s="41" t="s">
        <v>163</v>
      </c>
      <c r="B5" s="41" t="s">
        <v>164</v>
      </c>
      <c r="C5" s="41" t="s">
        <v>165</v>
      </c>
      <c r="D5" s="41" t="s">
        <v>166</v>
      </c>
      <c r="E5" s="41" t="s">
        <v>167</v>
      </c>
      <c r="F5" s="41" t="s">
        <v>168</v>
      </c>
    </row>
    <row r="6" spans="1:6" ht="6" customHeight="1">
      <c r="A6" s="115"/>
      <c r="B6" s="115"/>
      <c r="C6" s="115"/>
      <c r="D6" s="115"/>
      <c r="E6" s="115"/>
      <c r="F6" s="115"/>
    </row>
    <row r="7" spans="1:6" ht="29.5">
      <c r="A7" s="115" t="s">
        <v>169</v>
      </c>
      <c r="B7" s="115" t="s">
        <v>170</v>
      </c>
      <c r="C7" s="115" t="s">
        <v>412</v>
      </c>
      <c r="D7" s="115" t="s">
        <v>413</v>
      </c>
      <c r="E7" s="115" t="s">
        <v>414</v>
      </c>
      <c r="F7" s="115" t="s">
        <v>174</v>
      </c>
    </row>
    <row r="8" spans="1:6" ht="6.75" customHeight="1">
      <c r="A8" s="115"/>
      <c r="B8" s="115"/>
      <c r="C8" s="115"/>
      <c r="D8" s="115"/>
      <c r="E8" s="115"/>
      <c r="F8" s="115"/>
    </row>
    <row r="9" spans="1:6" ht="6" customHeight="1">
      <c r="A9" s="115"/>
      <c r="B9" s="115"/>
      <c r="C9" s="115"/>
      <c r="D9" s="115"/>
      <c r="E9" s="115"/>
      <c r="F9" s="115"/>
    </row>
    <row r="10" spans="1:6" ht="44.25">
      <c r="A10" s="115" t="s">
        <v>180</v>
      </c>
      <c r="B10" s="115" t="s">
        <v>415</v>
      </c>
      <c r="C10" s="115" t="s">
        <v>416</v>
      </c>
      <c r="D10" s="115" t="s">
        <v>183</v>
      </c>
      <c r="E10" s="115"/>
      <c r="F10" s="115"/>
    </row>
    <row r="11" spans="1:6" ht="44.25">
      <c r="A11" s="115" t="s">
        <v>417</v>
      </c>
      <c r="B11" s="115" t="s">
        <v>418</v>
      </c>
      <c r="C11" s="115" t="s">
        <v>419</v>
      </c>
      <c r="D11" s="115" t="s">
        <v>420</v>
      </c>
      <c r="E11" s="115"/>
      <c r="F11" s="115"/>
    </row>
    <row r="12" spans="1:6" ht="118">
      <c r="A12" s="115" t="s">
        <v>188</v>
      </c>
      <c r="B12" s="115" t="s">
        <v>421</v>
      </c>
      <c r="C12" s="115" t="s">
        <v>422</v>
      </c>
      <c r="D12" s="115" t="s">
        <v>191</v>
      </c>
      <c r="E12" s="115"/>
      <c r="F12" s="115"/>
    </row>
    <row r="13" spans="1:6" ht="73.75">
      <c r="A13" s="115" t="s">
        <v>188</v>
      </c>
      <c r="B13" s="115" t="s">
        <v>423</v>
      </c>
      <c r="C13" s="115" t="s">
        <v>424</v>
      </c>
      <c r="D13" s="115" t="s">
        <v>425</v>
      </c>
      <c r="E13" s="115"/>
      <c r="F13" s="115"/>
    </row>
  </sheetData>
  <mergeCells count="2">
    <mergeCell ref="A1:F1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Registration Forms</vt:lpstr>
      <vt:lpstr>Session Format</vt:lpstr>
      <vt:lpstr>Progamme</vt:lpstr>
      <vt:lpstr>Programme</vt:lpstr>
      <vt:lpstr>Events</vt:lpstr>
      <vt:lpstr>Validation Detail</vt:lpstr>
      <vt:lpstr>Facilities</vt:lpstr>
      <vt:lpstr>16 Sep 19</vt:lpstr>
      <vt:lpstr>30 Sep 18</vt:lpstr>
      <vt:lpstr>7 Oct 18</vt:lpstr>
      <vt:lpstr>14 Oct 18</vt:lpstr>
      <vt:lpstr>'14 Oct 18'!Print_Titles</vt:lpstr>
      <vt:lpstr>'16 Sep 19'!Print_Titles</vt:lpstr>
      <vt:lpstr>'30 Sep 18'!Print_Titles</vt:lpstr>
      <vt:lpstr>'7 Oct 18'!Print_Titles</vt:lpstr>
      <vt:lpstr>'Registration Forms'!Print_Titles</vt:lpstr>
      <vt:lpstr>'Session Format'!Print_Titles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Bradshaw</dc:creator>
  <cp:keywords/>
  <dc:description/>
  <cp:lastModifiedBy>Keith Bradshaw</cp:lastModifiedBy>
  <cp:revision/>
  <cp:lastPrinted>2019-09-26T15:25:26Z</cp:lastPrinted>
  <dcterms:created xsi:type="dcterms:W3CDTF">2019-08-30T08:50:12Z</dcterms:created>
  <dcterms:modified xsi:type="dcterms:W3CDTF">2019-10-27T11:12:28Z</dcterms:modified>
  <cp:category/>
  <cp:contentStatus/>
</cp:coreProperties>
</file>